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AI-02\Desktop\"/>
    </mc:Choice>
  </mc:AlternateContent>
  <bookViews>
    <workbookView xWindow="0" yWindow="0" windowWidth="21600" windowHeight="10425" firstSheet="5" activeTab="5"/>
  </bookViews>
  <sheets>
    <sheet name="ENERO  2025 (3)" sheetId="15" state="hidden" r:id="rId1"/>
    <sheet name="FEBRERO 20225" sheetId="16" state="hidden" r:id="rId2"/>
    <sheet name="MARZO 2025" sheetId="17" state="hidden" r:id="rId3"/>
    <sheet name="ABRIL 2025" sheetId="18" state="hidden" r:id="rId4"/>
    <sheet name="MAYO FONDO #3  2026" sheetId="19" state="hidden" r:id="rId5"/>
    <sheet name="MAYO FONDO #3  2026 (2)" sheetId="20" r:id="rId6"/>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1" i="20" l="1"/>
  <c r="F32" i="20"/>
  <c r="G20" i="19"/>
  <c r="G21" i="19"/>
  <c r="G22" i="19"/>
  <c r="G23" i="19"/>
  <c r="G24" i="19"/>
  <c r="G25" i="19"/>
  <c r="G26" i="19"/>
  <c r="G27" i="19"/>
  <c r="G28" i="19"/>
  <c r="G29" i="19"/>
  <c r="G30" i="19"/>
  <c r="G31" i="19"/>
  <c r="E32" i="20"/>
  <c r="G7" i="20"/>
  <c r="G8" i="20" s="1"/>
  <c r="G9" i="20" s="1"/>
  <c r="G10" i="20" s="1"/>
  <c r="G11" i="20" s="1"/>
  <c r="G12" i="20" s="1"/>
  <c r="G13" i="20" s="1"/>
  <c r="G14" i="20" s="1"/>
  <c r="G15" i="20" s="1"/>
  <c r="G16" i="20" s="1"/>
  <c r="G17" i="20" s="1"/>
  <c r="G18" i="20" s="1"/>
  <c r="G19" i="20" s="1"/>
  <c r="G20" i="20" s="1"/>
  <c r="G21" i="20" s="1"/>
  <c r="G22" i="20" s="1"/>
  <c r="G23" i="20" s="1"/>
  <c r="G24" i="20" s="1"/>
  <c r="G25" i="20" s="1"/>
  <c r="G26" i="20" s="1"/>
  <c r="G27" i="20" s="1"/>
  <c r="G28" i="20" s="1"/>
  <c r="G29" i="20" s="1"/>
  <c r="G30" i="20" s="1"/>
  <c r="E32" i="19"/>
  <c r="F32" i="19"/>
  <c r="G32" i="20" l="1"/>
  <c r="G32" i="19"/>
  <c r="G7" i="19"/>
  <c r="G8" i="19" s="1"/>
  <c r="G9" i="19" s="1"/>
  <c r="G10" i="19" s="1"/>
  <c r="G11" i="19" s="1"/>
  <c r="G12" i="19" s="1"/>
  <c r="G13" i="19" s="1"/>
  <c r="G14" i="19" s="1"/>
  <c r="G15" i="19" s="1"/>
  <c r="G16" i="19" s="1"/>
  <c r="G17" i="19" s="1"/>
  <c r="G18" i="19" s="1"/>
  <c r="G19" i="19" s="1"/>
  <c r="H8" i="18" l="1"/>
  <c r="G32" i="18" l="1"/>
  <c r="H9" i="18" l="1"/>
  <c r="H10" i="18" s="1"/>
  <c r="H11" i="18" s="1"/>
  <c r="H12" i="18" s="1"/>
  <c r="H13" i="18" s="1"/>
  <c r="H14" i="18" s="1"/>
  <c r="H15" i="18" s="1"/>
  <c r="H16" i="18" s="1"/>
  <c r="H17" i="18" s="1"/>
  <c r="H18" i="18" s="1"/>
  <c r="H19" i="18" s="1"/>
  <c r="H20" i="18" s="1"/>
  <c r="H21" i="18" s="1"/>
  <c r="H22" i="18" s="1"/>
  <c r="H23" i="18" s="1"/>
  <c r="H24" i="18" s="1"/>
  <c r="H25" i="18" s="1"/>
  <c r="H26" i="18" s="1"/>
  <c r="H27" i="18" s="1"/>
  <c r="H28" i="18" s="1"/>
  <c r="H29" i="18" s="1"/>
  <c r="F32" i="18" l="1"/>
  <c r="G39" i="17" l="1"/>
  <c r="F39" i="17"/>
  <c r="H30" i="18" l="1"/>
  <c r="H31" i="18" s="1"/>
  <c r="H8" i="17"/>
  <c r="H9" i="17" l="1"/>
  <c r="H10" i="17" s="1"/>
  <c r="H11" i="17" s="1"/>
  <c r="H12" i="17" s="1"/>
  <c r="H13" i="17" s="1"/>
  <c r="H14" i="17" s="1"/>
  <c r="H15" i="17" s="1"/>
  <c r="H16" i="17" s="1"/>
  <c r="H17" i="17" s="1"/>
  <c r="H18" i="17" s="1"/>
  <c r="H19" i="17" s="1"/>
  <c r="H20" i="17" s="1"/>
  <c r="H21" i="17" s="1"/>
  <c r="H22" i="17" s="1"/>
  <c r="H23" i="17" s="1"/>
  <c r="H24" i="17" s="1"/>
  <c r="H25" i="17" s="1"/>
  <c r="H26" i="17" s="1"/>
  <c r="H27" i="17" s="1"/>
  <c r="H28" i="17" s="1"/>
  <c r="H29" i="17" s="1"/>
  <c r="H30" i="17" s="1"/>
  <c r="H31" i="17" s="1"/>
  <c r="H32" i="17" s="1"/>
  <c r="H33" i="17" s="1"/>
  <c r="H34" i="17" s="1"/>
  <c r="H35" i="17" s="1"/>
  <c r="H36" i="17" s="1"/>
  <c r="H37" i="17" s="1"/>
  <c r="F56" i="16"/>
  <c r="G56" i="16"/>
  <c r="H8" i="16" l="1"/>
  <c r="H9" i="16" s="1"/>
  <c r="H10" i="16" s="1"/>
  <c r="H11" i="16" s="1"/>
  <c r="H12" i="16" s="1"/>
  <c r="H13" i="16" s="1"/>
  <c r="H14" i="16" s="1"/>
  <c r="H15" i="16" l="1"/>
  <c r="H16" i="16" s="1"/>
  <c r="H17" i="16" s="1"/>
  <c r="H18" i="16" s="1"/>
  <c r="H19" i="16" s="1"/>
  <c r="H20" i="16" s="1"/>
  <c r="H8" i="15"/>
  <c r="H9" i="15" s="1"/>
  <c r="H10" i="15" s="1"/>
  <c r="H11" i="15" s="1"/>
  <c r="H12" i="15" s="1"/>
  <c r="H13" i="15" s="1"/>
  <c r="H14" i="15" s="1"/>
  <c r="H15" i="15" s="1"/>
  <c r="H16" i="15" s="1"/>
  <c r="H17" i="15" s="1"/>
  <c r="H18" i="15" s="1"/>
  <c r="H19" i="15" s="1"/>
  <c r="H20" i="15" s="1"/>
  <c r="H21" i="15" s="1"/>
  <c r="H22" i="15" s="1"/>
  <c r="H23" i="15" s="1"/>
  <c r="G27" i="15"/>
  <c r="F27" i="15"/>
  <c r="H27" i="15" l="1"/>
  <c r="H24" i="15"/>
  <c r="H25" i="15" s="1"/>
  <c r="H26" i="15" s="1"/>
  <c r="H21" i="16" l="1"/>
  <c r="H22" i="16" s="1"/>
  <c r="H23" i="16" s="1"/>
  <c r="H24" i="16" s="1"/>
  <c r="H25" i="16" s="1"/>
  <c r="H26" i="16" s="1"/>
  <c r="H27" i="16" s="1"/>
  <c r="H28" i="16" s="1"/>
  <c r="H29" i="16" l="1"/>
  <c r="H30" i="16" s="1"/>
  <c r="H31" i="16" s="1"/>
  <c r="H32" i="16" s="1"/>
  <c r="H33" i="16" s="1"/>
  <c r="H34" i="16" s="1"/>
  <c r="H35" i="16" s="1"/>
  <c r="H36" i="16" s="1"/>
  <c r="H37" i="16" s="1"/>
  <c r="H38" i="16" s="1"/>
  <c r="H39" i="16" s="1"/>
  <c r="H40" i="16" s="1"/>
  <c r="H41" i="16" s="1"/>
  <c r="H42" i="16" s="1"/>
  <c r="H43" i="16" s="1"/>
  <c r="H44" i="16" s="1"/>
  <c r="H45" i="16" s="1"/>
  <c r="H46" i="16" s="1"/>
  <c r="H47" i="16" s="1"/>
  <c r="H48" i="16" s="1"/>
  <c r="H49" i="16" s="1"/>
  <c r="H50" i="16" s="1"/>
  <c r="H51" i="16" s="1"/>
  <c r="H52" i="16" s="1"/>
  <c r="H53" i="16" s="1"/>
  <c r="H54" i="16" s="1"/>
</calcChain>
</file>

<file path=xl/sharedStrings.xml><?xml version="1.0" encoding="utf-8"?>
<sst xmlns="http://schemas.openxmlformats.org/spreadsheetml/2006/main" count="449" uniqueCount="288">
  <si>
    <t xml:space="preserve">SERVICIO NACIONAL DE SALUD </t>
  </si>
  <si>
    <t>SERVICIO REGIONAL DE SALUD IV, ENRRIQUILO</t>
  </si>
  <si>
    <t>VENTAS DE SERVICIOS  (PPRSS)</t>
  </si>
  <si>
    <t>Libro Banco</t>
  </si>
  <si>
    <t xml:space="preserve">                                         Cuenta Bancaria: 040-002458-6</t>
  </si>
  <si>
    <t>FECHA</t>
  </si>
  <si>
    <t>CUENTA OBJ.</t>
  </si>
  <si>
    <t xml:space="preserve"> NO.CK/TRASF</t>
  </si>
  <si>
    <t>CONCEPTO</t>
  </si>
  <si>
    <t>DEBITO</t>
  </si>
  <si>
    <t>CREDITO</t>
  </si>
  <si>
    <t>BALANCE</t>
  </si>
  <si>
    <t>Preparado Por:</t>
  </si>
  <si>
    <t xml:space="preserve">INGRESO CENTRO DIAGNOSTICO </t>
  </si>
  <si>
    <t>TESORERIA DE LA SEGURIDAD SOCIAL</t>
  </si>
  <si>
    <t>FACTURA</t>
  </si>
  <si>
    <t xml:space="preserve">COMISION </t>
  </si>
  <si>
    <t xml:space="preserve">                                                               BALANCE EN LIBRO                                                        </t>
  </si>
  <si>
    <t xml:space="preserve">                                                                                              BALANCE TRAIDO DEL MES ANTERIOR </t>
  </si>
  <si>
    <t xml:space="preserve">CARLOS ANTONIO CUELLO GOMEZ </t>
  </si>
  <si>
    <t xml:space="preserve">RAMON ANTONIO HENRIQUEZ FELIZ </t>
  </si>
  <si>
    <t xml:space="preserve">ALTICE DOMINICANA SA </t>
  </si>
  <si>
    <t>NOMINA</t>
  </si>
  <si>
    <t xml:space="preserve">ALEXIS JACKELIN FELIZ MENDEZ </t>
  </si>
  <si>
    <t xml:space="preserve">ARRENDAMIENTO POR 06 MESES </t>
  </si>
  <si>
    <t xml:space="preserve">EMI COMERCIAL SRL </t>
  </si>
  <si>
    <t xml:space="preserve">GRUPO BUFALO COMERCIAL YOL SRL </t>
  </si>
  <si>
    <t xml:space="preserve">TESORERIA DE LA SEGURIDAD SOCIAL </t>
  </si>
  <si>
    <t xml:space="preserve">REFRICENTRO EL VATICANO </t>
  </si>
  <si>
    <t>ALEXIS JACKELIN FELIZ MENDEZ</t>
  </si>
  <si>
    <t xml:space="preserve">ALEJANDRINA CUEVAS VARGAS </t>
  </si>
  <si>
    <t xml:space="preserve">VICTOR A FELIZ </t>
  </si>
  <si>
    <t xml:space="preserve">BIO NOVA SRL </t>
  </si>
  <si>
    <t xml:space="preserve"> </t>
  </si>
  <si>
    <t>PAGO DE ARRENDAMIENTO DE LOCAL DONDE OPERA EL SERVICIO REGIONAL DE SALUD, REGION IV, CORRESPONDIENTE AL MES DE ENERO DEL AÑO 20285</t>
  </si>
  <si>
    <t xml:space="preserve">PAGO DE NOTIFIACION NO.1220-2423-7848-8577, SEGURO FAMILIAR DE SALUD, SOBREVIVENCIA A ENVEJECIENTE Y RIESGO LABORABLE A EMPLEADOS DE LA NOMINA PRINCIPAL DE ESTE SPS IV CORRESPONDIENTE AL MES DE DICIEMBRE 2024 </t>
  </si>
  <si>
    <t>10/01/205</t>
  </si>
  <si>
    <t>LUISA MATOS CUEVAS</t>
  </si>
  <si>
    <t>POR CONCEPTO PAGO ARRENDAMIENTO DE LOCAL, POR 06 MESES CORRESPONDIENTE 03 DE ENERO 205, HASTA 03 DE JULIO AÑO 2025 DE LA UNAP CRISTOBAL DE ESTE SES IV</t>
  </si>
  <si>
    <t>CARLOS A. CUELLO</t>
  </si>
  <si>
    <t>VICTOR A. FELIZ</t>
  </si>
  <si>
    <t>PAGO DE PUBLICIDAD CORRESPONDIENTE A DICIEMBRE DEL 2024</t>
  </si>
  <si>
    <t>PAGO DE PUBLICIDAD CORRESPONDIENTE A DICIEMBRE  DEL 2024</t>
  </si>
  <si>
    <t>YOAN A. MEDINA</t>
  </si>
  <si>
    <t xml:space="preserve">JOSE MARTE </t>
  </si>
  <si>
    <t>POR LOS SERVICOS DE REDES POR TRES MESES DEL 02/12/2024 AL 02/03/2025, EN LAS COMUNIDADES POLO, JIMANIS Y ENRIQ1UILLO</t>
  </si>
  <si>
    <t>20/01/205</t>
  </si>
  <si>
    <t>COLECTOR DE IMPUESTO INTERNO</t>
  </si>
  <si>
    <t>PAGO DE RETENMCION DEL 18% DIC.. 2024</t>
  </si>
  <si>
    <t>PAGO DE RETENMCION DEL 18% NOV. 2024</t>
  </si>
  <si>
    <t>POR CONCEPTO PAGO ARRENDAMIENTO DE LOCAL, POR 06 MESES CORRESPONDIENTE DE 20 DICIEMBNRE 2024, HASTA 20 DE JUNIO  AÑO 2025 DE LA UNAP CRISTOBAL DE ESTE SES IV</t>
  </si>
  <si>
    <t>POR CONCEPTO DE PAGBO DE LA NIMONA DE LOS EMPLEADO CONMTRATADO 01/205</t>
  </si>
  <si>
    <t>BALANCE TRAIDO DEL MES  ANTERIO</t>
  </si>
  <si>
    <t>31/01/205</t>
  </si>
  <si>
    <t>COMISION</t>
  </si>
  <si>
    <t>COMISIONES BANCARIAS</t>
  </si>
  <si>
    <t>EDESUR</t>
  </si>
  <si>
    <t>PAGO DE SERVICION ELECTRICO DE LAS UNAPS CORRESPONDIENTE AL MES DE DICIEMBRE 2024</t>
  </si>
  <si>
    <t>PABLO E. BETANCES</t>
  </si>
  <si>
    <t>REYITA CUEVAS FELIZ</t>
  </si>
  <si>
    <t>KENIA GERALDINE CURY CAMPOS</t>
  </si>
  <si>
    <t>POR EL SERVICIOS DE SOLICITARLE LA MONTURA Y DECORACION PARA LA ACTIVIDAD DE SOCIALIZACION DEL PERSONAL DELA GERENCIA BAHORUCO DE SES IV.</t>
  </si>
  <si>
    <t>SANTO LIBRADO PLATA</t>
  </si>
  <si>
    <t>INGRESO  FONDO SENASA</t>
  </si>
  <si>
    <t>INGRESO FONDO SENASA</t>
  </si>
  <si>
    <t xml:space="preserve">CIRILO VALERA </t>
  </si>
  <si>
    <t xml:space="preserve">COMPAÑÍA DOMINICANA DE TELEFONOS CPORA </t>
  </si>
  <si>
    <t xml:space="preserve"> EL TRIUNFADOR S.R.L  </t>
  </si>
  <si>
    <t xml:space="preserve">D SAIRY GRILL SRL </t>
  </si>
  <si>
    <t>BARAHON-COM, S.R.L</t>
  </si>
  <si>
    <t>PAGO  DE ARRENDAMIENTO DE LOCAL DONDE FUNCIONA ESTE SRS EN CORRESPONDIENTE AL MES DE FEBRERO 2025</t>
  </si>
  <si>
    <t xml:space="preserve"> PAGO DE ARRENDAMIENTO DE LOCAL POR 06 MESES CORRESPONDIENTE 27 ENERO 2025 HASTA 27 DEL MES DE JULIO DEL AÑO 2025 DEL LOCAL DONDE FUNCIONA LA UNAP 30 DE MAYO </t>
  </si>
  <si>
    <t xml:space="preserve">SALDO POR LA COMPRA DE LOS FORMULARIOS, LOS CUALES SERAN UTILIZADOS EN LOS ESTABECIMIENTOS DEL PRIMER NIVEL </t>
  </si>
  <si>
    <t>PAGO POR SERVICIO DE TELEFONO, INTERNET CORRESPONDIENTE A LOS MESES DE DICIEMBRE DEESTE SRS</t>
  </si>
  <si>
    <t xml:space="preserve">PAGO POR LA COMPRA DE MATERIALES DE LIMPIEZA QUE SERA UTILIZADO EN EL LOS DISTINTINTOS CPN UNP </t>
  </si>
  <si>
    <t xml:space="preserve">PAGO POR SERVICIO DE INTERNET FIBRA OPTICA, FLOTA TELEFONICA CORRESPONDIENTE AL MES DE DICIEMBRE Y ENERO 2024 Y 2025 </t>
  </si>
  <si>
    <t xml:space="preserve">PAGO POR LA COMPRA DE INVERSORES QUE SERA UTILIZADOS EN FIFERENTES CPN DEP CENTROS DE DIAGNOSTICOS </t>
  </si>
  <si>
    <t>Pago notificación No.0220-2523-8089-0235, Seguros Familiar de Salud, Sobrevivencia a Envejeciente y riesgo laborable a empleados de la nómina principal de este SRS IV, correspondiente al mes enero de 2025</t>
  </si>
  <si>
    <t xml:space="preserve">pago de solicitud de refrigerio y almuerzo </t>
  </si>
  <si>
    <t>Pago de FACT:NCF:B1500006235 POR LA COMPRA DE COMBUSTIBLE, CORRESPONDIENTE AL MES DE NOVIEMBRE DEL 2024, PARA LOS SERVICIOS Y SUPERVISION DE TOAS LAS AREAS.</t>
  </si>
  <si>
    <t xml:space="preserve">YOAN M MEDINA </t>
  </si>
  <si>
    <t xml:space="preserve">IDEMESA SRL </t>
  </si>
  <si>
    <t xml:space="preserve">Pago por facturaB15000000502 por el servicio de publicidad correspondiente a enero del 2025 de este SRS IV. </t>
  </si>
  <si>
    <t xml:space="preserve">Pago por factura FAC: B15000000381 por el servicio de publicidad correspondiente a enero del 2025 de este SRS IV. </t>
  </si>
  <si>
    <t xml:space="preserve">Pago por factura FAC: B15000000324 por el servicio de publicidad correspondiente a enero del 2025 de este SRS IV. </t>
  </si>
  <si>
    <t xml:space="preserve">pago por legalizaciones de  contratos correspondientes diciembre y enero </t>
  </si>
  <si>
    <t>Pago  Concepto de: saldo final Fact. NCF: B1500001442, por la compra de insumos médicos para ser distribuido a los para los CPN de servicio Regional de Salud Enriquillo para el operativo Navidad de este SRS</t>
  </si>
  <si>
    <t xml:space="preserve">COLECTOR DE IMPUESTOS </t>
  </si>
  <si>
    <t>PAGO DE RETENCION AL 2% 5% Y 10% DE LOS SUPLIDORES CORRESPONDIENTES AL MES DE DICIEMBRE DEL 2024</t>
  </si>
  <si>
    <t>DIOGENES FELIZ OLIVERO</t>
  </si>
  <si>
    <t>PAGO DE ARRENDAMIENTO DE LOCAL POR SEIS MESES DESDE ENERO 2025 HASTA JULIO 2025</t>
  </si>
  <si>
    <t>PROPANO Y DERIVADOS S.A</t>
  </si>
  <si>
    <t>Pago de fact:NCF.E450000001473 por compra de gas licuado de petróleo GLP, para ser utilizados en las neveras de vacunación de los centros de primer nivel de atención, según de este SRS</t>
  </si>
  <si>
    <t xml:space="preserve">RAFAEL ARMANDO GUERREO </t>
  </si>
  <si>
    <t xml:space="preserve">ROSA HERMINIA MERCEDES </t>
  </si>
  <si>
    <t>COPICENTRO SHADDAY,SRL.</t>
  </si>
  <si>
    <t xml:space="preserve">SUENA ELECTRONICA SRL </t>
  </si>
  <si>
    <t xml:space="preserve">AW CONSTRUCTION SRL </t>
  </si>
  <si>
    <t xml:space="preserve">ALCADIA MUNICIPAL DE BARAHONA </t>
  </si>
  <si>
    <t xml:space="preserve">INVERSUR GROUP SUPLIDORES SRL </t>
  </si>
  <si>
    <t xml:space="preserve">EMPRESA DE TRANSPORTE BARAHONA SRL </t>
  </si>
  <si>
    <t xml:space="preserve">CORPORACION MEDICA A G SRL </t>
  </si>
  <si>
    <t xml:space="preserve">GEIDER F FERRERAS </t>
  </si>
  <si>
    <t xml:space="preserve">Pago Arrendamiento de local, por 06 meses correspondiente al 30 de diciembre del 2024 Hasta 30 de junio 2025, el local Placer Bonito, Duvergé, Provincia Independencia de este SRS </t>
  </si>
  <si>
    <t xml:space="preserve">Pago de la fact:B1500037836 POR LA COMPRA DE UN MICROONDA Y UN TERMO PARA CAFÉ, LOS CUALES SERAN UTILIZADOS EN LA COCINA DE LA OFICINSA DE ESTE SRS </t>
  </si>
  <si>
    <t xml:space="preserve">PAGO DE RETENCION AL 10% Y 5% DE LOS SUPLIDORES, CORRESPONDIENTE AL MES DE MES  ENERO DEL 2025 DE ESRE SRS </t>
  </si>
  <si>
    <t xml:space="preserve">Pago de retecion al 18% de los suplidores, correspondiente al mes de enero del 2025 de este SRS </t>
  </si>
  <si>
    <t xml:space="preserve">Pago de FCT: 1500000291-285 por servicio de reparacion de inversorn y recostrucion de este SRS </t>
  </si>
  <si>
    <t xml:space="preserve">Saldo Fact:B1500015794, por el mantenimiento preventivo y corerctivo a los equipos hematologia y el horno del cpn de pescaderia y cpn laguna zarra la maquina de quimica clinica </t>
  </si>
  <si>
    <t xml:space="preserve">Devolucion por retencion erronea del 18% en base al 30% de la norma 02-05 (derogada) según trasferencia 37911062128 y en oeden no. 719, de fecha 23/10/2024 y factura NCF:B150000003 de este srs </t>
  </si>
  <si>
    <t xml:space="preserve">Pago por concepto de la Fact. NCF:B1500002186 POR ACUERDO DE PAGO POR ATRASO DE ARBITRIO POR RECOLECCION DE DESECHOS SOLIDOS  DESDE JULIO 2017 A LA FECHA DE ESTE SRS </t>
  </si>
  <si>
    <t>PAGO DE FACT: NCF: B1500000360-376 POR LA COMPRA DE ALMUERZO Y REFRIGERIOS</t>
  </si>
  <si>
    <t>Pago de la FACT:NCF:B1500001376 por el servicio de transporte desde Barahona hacia ocoa y viceversa de este servicio Regional de salud Srs.</t>
  </si>
  <si>
    <t xml:space="preserve">Pago de la FACTURA NCF:B150000022 POR LA COMPRA DE EQUIPOS DE LABORATORIO PARA SER DISTRIBUIDO EN LA ZONA 2 SAN CRUZ PERTENECIENTE A ESTE SRS </t>
  </si>
  <si>
    <t>Pago de FACT:NCF:B1500006296 POR LA COMPRA DE COMBUSTIBLE, CORRESPONDIENTE AL MES DE DICIIEMBRE DEL 2024, PARA LOS SERVICIOS Y SUPERVISION DE TOAS LAS AREAS.</t>
  </si>
  <si>
    <t xml:space="preserve">PAGO FACT:NCF:B150000003 POR EL SERVICIO DE TRANSPORTE DE MEDICAMENTOS Y EQUIPOS PERTENECIENTE ESTE SERVICI REGIONAL SALUD SRS </t>
  </si>
  <si>
    <t>PagoPago a la fact. NCF: B1500000930 compra de refrigerio y almuerzo para 90 personas que asistieron al encuentro del director regional (Dr. Wilkin Feliz) con el personal de las 4 gerencia del área (Barahona, Bahoruco, Independencia y pedernales) para reconocer logros y debilidades del 2024, e iniciativas para trabajar en el 2025. Pertenecientes a este SRS IV</t>
  </si>
  <si>
    <r>
      <rPr>
        <sz val="10"/>
        <rFont val="Cambria"/>
        <family val="1"/>
      </rPr>
      <t xml:space="preserve">Abono a la fact. NCF: B1500001133 </t>
    </r>
    <r>
      <rPr>
        <sz val="10"/>
        <color theme="1"/>
        <rFont val="Cambria"/>
        <family val="1"/>
      </rPr>
      <t xml:space="preserve">quedando como restante la suma de RD $436,340.70 pesos, por la compra de medicamentos para ser distribuidos en los centros de Primer Nivel y Centros de Diagnostico de este SRS </t>
    </r>
  </si>
  <si>
    <r>
      <t xml:space="preserve">  Pago fact. NCF: B1500000467 por la compra de Materiales de refrigeración para la reparación de aires acondicionados, tanques de gas pertenecientes a las diferentes CPN, UNAP y centros de diagnóstico de este SRS</t>
    </r>
    <r>
      <rPr>
        <sz val="14"/>
        <color theme="1"/>
        <rFont val="Times New Roman"/>
        <family val="1"/>
      </rPr>
      <t xml:space="preserve"> </t>
    </r>
  </si>
  <si>
    <t>NOMIINA</t>
  </si>
  <si>
    <t>Pago nomina interna por contrato correspondiente al mes de febrero del año 2025</t>
  </si>
  <si>
    <t>201/2025</t>
  </si>
  <si>
    <t>PAGO DE ARRENDAMNIENTO DE LOCAL DONDE FUNCIONA LA UNAP PUERTO PLATA CORRESPONDIENTE A 6 MESES DICIEMBRE 2024 HASTA JUNIO 2025</t>
  </si>
  <si>
    <t xml:space="preserve">BIENVO AUTO PINTURA </t>
  </si>
  <si>
    <t xml:space="preserve"> COMPRA DE PINTURA Y MATERIALES PARA LOS 16 CPN REGIONALES, DE ESTE SRS 6</t>
  </si>
  <si>
    <t xml:space="preserve">EDESUR DOMINICANA, S.A </t>
  </si>
  <si>
    <t xml:space="preserve">Pago de servicio Energético de las Unaps del SRS, 30 de mayo (Julia Prakedis), Jimaní centro (Daniel Samuel), Cabral Majagual (Yohanny Ferreras, Casa Almacen (Matos novas Teresa Espelagia), Neiba (Alejandrina Vargas), India Estela Pérez Pérez (placer Bonito), Germidalia Suares Mateo (Casa Medica) Galván 1 y 2 correspondiente al mes de enero del 2025. de este SRS IV. </t>
  </si>
  <si>
    <t xml:space="preserve">TERESA ESPELAGIA MATOS NOVAS, </t>
  </si>
  <si>
    <t>Pago Arrendamiento de local, por 06 meses correspondientes al 02 de agosto 2024 hasta el 02 de febrero 2025, del Almacén de suministro de este SRS.</t>
  </si>
  <si>
    <t>GERMINIA SUAREZ MATEO</t>
  </si>
  <si>
    <t>Pago Arrendamiento de local por 6 meses desde el 1 de febrero 2025 hasta el 1 de agosto del 2025 donde opera la casa de los médicos de la UNAP Galván centro 1 y 2en la provincia de Barahona de este SRS.</t>
  </si>
  <si>
    <t>Abono a la Fact. NCF: B1500001442, quedando como restante a pagar la suma bruta de RD$251,690.00 pesos, por la compra de insumos médicos para ser distribuido a los CPN del servicio Regional de Salud Enriquillo para el operativo Navidad de este SRS</t>
  </si>
  <si>
    <t>Por Concepto de: saldo a fact. NCF: B1500000235-B1500000219 por la compra de letreros y formularios par ser distribuidos en los distintos centros de esta Regional de Salud Enriquillo SRSEN.</t>
  </si>
  <si>
    <t>VICTOR ALFONSO PEREZ MEDINA</t>
  </si>
  <si>
    <t>PAGO  DE ARRENDAMIENTO DE LOCAL DONDE FUNCIONA ESTE SRS EN CORRESPONDIENTE AL MES DE MARZO 2025</t>
  </si>
  <si>
    <t xml:space="preserve">MIGUEL ANGEL GUZMAN </t>
  </si>
  <si>
    <t>PAGO POR LA PROTESIS DENTAL PROTESIS DENTALES PARA ADULTOS MAYORES DE 60 AÑOS DE EDAD, QUE PERTENECEN AL REGIMEN SUBSIADO DE SENASA Y QUE ESTAN INCLUIDOSD EN EL PROGRAMA RETABLECIENDO SONRISA DE LA DIRECCION ODONTOLOGICA 2024</t>
  </si>
  <si>
    <t xml:space="preserve">YORKIS MIRELIS BAEZ DE SANTANA </t>
  </si>
  <si>
    <t>Pago Arrendamiento de local, por 06 meses correspondiente al 28 de febrero 2025 hasta el 28 de agosto 2025, de la Unap 50 y 51 (alto velo) de este SRS IV.</t>
  </si>
  <si>
    <t xml:space="preserve">VETELIO MEDINA FLORIAN </t>
  </si>
  <si>
    <t>Pago Arrendamiento de local, por 06 meses correspondientes al 01 de marzo 2025 hasta 01 de septiembre del 2025, de las Unaps Palmito, Pueblo Centro Descubierta, Provincia Independencia de este SRS IV.</t>
  </si>
  <si>
    <t>Pago por beneficios laborales adquiridos durante el tiempo laborado 01/10/2020 hasta 31/08/2024 en este SRS (VER ANEXO).</t>
  </si>
  <si>
    <t xml:space="preserve">MARINO FLORIAN FELIZ </t>
  </si>
  <si>
    <t>Pago notificación No.0220-2523-8819-8266 Seguros Familiar de Salud, Sobrevivencia a Envejeciente y riesgo laborable a empleados de la nómina principal de este SRS IV, correspondiente al mes FEBRERO de 2025</t>
  </si>
  <si>
    <t>Pago fact. NCF: B1500000556 por el Servicio de Publicidad del servicio Regional de Salud, Región IV Enriquillo, correspondiente al mes de febrero 2025 de este SRSEN</t>
  </si>
  <si>
    <t xml:space="preserve">DANIEL INMACULADO URBAEZ FELIZ </t>
  </si>
  <si>
    <t>Pago fact. NCF: B1500000382 por el Servicio de Publicidad del servicio Regional de Salud, Región IV Enriquillo, correspondiente al mes de febrero 2025 de este SRS IV</t>
  </si>
  <si>
    <t xml:space="preserve">COMPAÑÍA DOMINICANA DE TELEFONO </t>
  </si>
  <si>
    <t xml:space="preserve">Pago a la fact.NCF: E450000067549-67480-670881 por servicio de teléfono, internet correspondiente a los meses de enero y febrero de este SRS. </t>
  </si>
  <si>
    <t xml:space="preserve">YOAN MANUEL MEDINA GOMEZ </t>
  </si>
  <si>
    <t>: Pago fact. NCF: B1500000503 por el Servicio de Publicidad del servicio Regional de Salud, Región IV Enriquillo, correspondiente al mes de febrero 2025 de este SRS IV</t>
  </si>
  <si>
    <t>Pago fact. NCF: B1500000302, pago por legalizaciones de contratos, correspondiente a febrero del 2025, de este SRS IV</t>
  </si>
  <si>
    <t xml:space="preserve">ROBERTO ANTONIO RAMIREZ MORETA </t>
  </si>
  <si>
    <t xml:space="preserve">Pago fact. NCF: B1500000001 por el Servicio de Publicidad del servicio Regional de Salud, Región IV Enriquillo, correspondiente al mes de febrero 2025 de este SRSEN. </t>
  </si>
  <si>
    <t xml:space="preserve">PABLO ERNESTO BETANCE MATOS </t>
  </si>
  <si>
    <t xml:space="preserve">Pago fact. NCF: B1500000352 por el Servicio de Publicidad del servicio Regional de Salud, Región IV Enriquillo, correspondiente al mes de febrero del 2025 de este SRS IV. </t>
  </si>
  <si>
    <t xml:space="preserve">JOSE VALENTIN MARTES TERRERO </t>
  </si>
  <si>
    <t>Pago fact. NCF: B150000203, Por los servicios de redes a los CPN y UNP por tres meses en las comunidades Polo-Jimaní, Enriquillo y fondo negro pertenecientes a este SRS</t>
  </si>
  <si>
    <t>Reposición de los fondos de la caja chica del S.R.S. según recibos No.5079 hasta el No.5106, por un valor de RD$15,912.75 ya que existe un efectivo de RD$4,087.25 para un total de RD$20,000.00</t>
  </si>
  <si>
    <t xml:space="preserve">MARITZA SAIDA ZAYA PEÑA </t>
  </si>
  <si>
    <t>EDESUR DOMINICANA SA</t>
  </si>
  <si>
    <t xml:space="preserve">: Pago de servicio Energético de las Unaps del SRS, 30 de mayo (Julia Prakedis), Jimaní centro (Daniel Samuel), Cabral Majagual (Yohanny Ferreras, Casa Almacen (Matos novas Teresa Espelagia), Neiba (Alejandrina Vargas), India Estela Pérez Pérez (placer Bonito), Germidalia Suares Mateo (Casa Medica) Galván 1 y 2 correspondiente al mes de marzo del 2025. de este SRS IV. </t>
  </si>
  <si>
    <t xml:space="preserve">ALL SOLUXION KEYDER SLR </t>
  </si>
  <si>
    <t xml:space="preserve">Abono a fact. NCF: B1500000409 por compra de materiales ferreteros para mantenimiento de los CPN, departamentos y centros de diagnóstico, quedando como restante RD$335,283.12. De este SRS 6. </t>
  </si>
  <si>
    <t xml:space="preserve">Pago a la fact.NCF: E450000069548-70023-70089-por servicio de teléfono, internet correspondiente a los meses de febrero y marzo de este SRSEN. </t>
  </si>
  <si>
    <t>Pago a la fact.NCF: E450000012470-12776-12988-12964 por servicio de teléfono, internet correspondiente a los meses de enero, febrero y marzo de este SRS</t>
  </si>
  <si>
    <t xml:space="preserve">INGRESO VENTA DE SERVICIO </t>
  </si>
  <si>
    <t>TRAMO FIJO</t>
  </si>
  <si>
    <t xml:space="preserve">PABLO FELIZ Y FELIZ </t>
  </si>
  <si>
    <t xml:space="preserve">Pago fact. B150000016 3  por servicio de reparación de almacén  de la colon y el CPN Cerro al Medio Perteneciente a este  SRS 6 </t>
  </si>
  <si>
    <t xml:space="preserve">GRUPO BUFALO </t>
  </si>
  <si>
    <t>Pago de las facturas NCF: B150000000131-323-344-345-.por la compra de alimentos para consumo humano que será usado en el almacén de Vicente NoblePertenecientes a este SRS</t>
  </si>
  <si>
    <t>BARAHOM-COM</t>
  </si>
  <si>
    <t xml:space="preserve">Pago fact. NCF: B1500006342, por la compra de combustible, correspondiente al mes de febrero 2025 para los servicios y Supervisión de todas las Áreas, perteneciente a este SRS IV </t>
  </si>
  <si>
    <t>Pago de las facturas NCF: B150000000113-115-116. por compra de refrigerio y almuerzo Pertenecientes a este SRS</t>
  </si>
  <si>
    <t>Pago a la fact. NCF: B1500000006, por el servicio de limpieza de pozo séptico de varios CPN, pertenecientes a este SRS 6</t>
  </si>
  <si>
    <t xml:space="preserve">SADRAH MISAEL PARADYS </t>
  </si>
  <si>
    <t>Pago de publicidad, por 03 meses correspondiente al de febrero 2025 hasta el  2025, de este SRS 6.</t>
  </si>
  <si>
    <t xml:space="preserve">MILCIADES FELIZ ENCARNACION </t>
  </si>
  <si>
    <t xml:space="preserve">PAGO DE NOMINA </t>
  </si>
  <si>
    <t>Pago nomina interna por contrato correspondiente al mes de  marzo  del año 2025</t>
  </si>
  <si>
    <t xml:space="preserve">comision </t>
  </si>
  <si>
    <t xml:space="preserve">ALEXIS JACKELIN FELIZ MENEZ </t>
  </si>
  <si>
    <t xml:space="preserve">JOSE FRANCISCO MOQUETE FELIZ </t>
  </si>
  <si>
    <t xml:space="preserve">JOEL NIN CUEVAS </t>
  </si>
  <si>
    <t xml:space="preserve">COLECTOR DE IMPUESTOS INTERNOS </t>
  </si>
  <si>
    <t xml:space="preserve">DANIEL URBAEZ FELIZ </t>
  </si>
  <si>
    <t xml:space="preserve">PABLO ERNESTO BETANCES MATOS </t>
  </si>
  <si>
    <t xml:space="preserve">ALTICE DOMINICANA, S.A </t>
  </si>
  <si>
    <t xml:space="preserve">COLECTOT DE IMPUESTOS INTERNOS </t>
  </si>
  <si>
    <t xml:space="preserve">INCENTIVOS </t>
  </si>
  <si>
    <t xml:space="preserve">RAFAEL ARMANDO GUERRERO </t>
  </si>
  <si>
    <t xml:space="preserve">ANDY YUNIOR DE LEON FELIZ </t>
  </si>
  <si>
    <t xml:space="preserve">JOSE MIGUEL SANCHEZ PEREZ </t>
  </si>
  <si>
    <t xml:space="preserve">ALTAGRACIA GONZALEZ SEGURA </t>
  </si>
  <si>
    <t xml:space="preserve">JUAN DE DIOS MEDINA FLORIAN </t>
  </si>
  <si>
    <t>Pago Arrendamiento de local donde opera el Servicio Regional de Salud, Región IV, correspondiente al mes de abril del año 2025, en la provincia de Barahona.</t>
  </si>
  <si>
    <t>: Pago notificación No.0320-2523-9456-4956, Seguros Familiar de Salud, Sobrevivencia a Envejeciente y riesgo laborable a empleados de la nómina principal de este SRS IV, correspondiente al mes marzo de 2025.</t>
  </si>
  <si>
    <t>Pago Arrendamiento de local donde funciona las emergencias desde el 01/04/2025 hasta 01/10/2025 del PAP de paraíso de Barahona de este SRS IV.</t>
  </si>
  <si>
    <t>Pago por beneficios laborales adquiridos durante el tiempo laborado 02/01/2015hasta 30/09/2020 en este SRS (VER ANEXO).</t>
  </si>
  <si>
    <t>Pago de retención al 18% de los suplidores, correspondiente al mes de febrero del 2025 de este SRS.</t>
  </si>
  <si>
    <t xml:space="preserve">Pago fact. NCF: B1500000302, pago por legalizaciones de contratos, correspondiente a marzo del 2025, de este SRS IV. </t>
  </si>
  <si>
    <t>Pago fact. NCF: B1500000559 por el Servicio de Publicidad del servicio Regional de Salud, Región IV Enriquillo, correspondiente al mes de marzo 2025 de este SRSEN. (Ver anexo).</t>
  </si>
  <si>
    <t xml:space="preserve">: Pago fact. NCF: B1500000002 por el Servicio de Publicidad del servicio Regional de Salud, Región IV Enriquillo, correspondiente al mes de marzo 2025 de este SRSEN. </t>
  </si>
  <si>
    <t xml:space="preserve">Pago fact. NCF: B1500000383 por el Servicio de Publicidad del servicio Regional de Salud, Región IV Enriquillo, correspondiente al mes de marzo 2025 de este SRS IV. </t>
  </si>
  <si>
    <t xml:space="preserve">: Pago fact. NCF: B1500000504 por el Servicio de Publicidad del servicio Regional de Salud, Región IV Enriquillo, correspondiente al mes de marzo 2025 de este SRS IV. </t>
  </si>
  <si>
    <t xml:space="preserve">Pago fact. NCF: B1500000356 por el Servicio de Publicidad del servicio Regional de Salud, Región IV Enriquillo, correspondiente al mes de marzo del 2025 de este SRS IV. </t>
  </si>
  <si>
    <t xml:space="preserve">Pago a la Fact.NCF: E450000013302-13559-13774-13795- por servicio de teléfono, internet correspondiente a los meses de marzo de este SRS. </t>
  </si>
  <si>
    <t>Pago de retención al 5%  Y 10% de los suplidores, correspondiente al mes de febrero del 2025 de este SRS.</t>
  </si>
  <si>
    <t xml:space="preserve"> Pago de incentivo correspondiente al periodo desde junio-diciembre 2024. </t>
  </si>
  <si>
    <t xml:space="preserve">Pago a la fact. NCF: B1500000936-937-938-939-940 por la compra de refrigerio. Pertenecientes a este SRS IV. </t>
  </si>
  <si>
    <t>pago NCF E320003600379-3774504-3772251-3647313-3602356-2966568-3688780-3558686, servicio de electricidad de las diferentes CPN y UNAP correspondiente al mes de abril del 2025 de este Servicio regional de salud, según orden de compras 0047 2025-SRSEN.</t>
  </si>
  <si>
    <t>Por concepto de: pago de arrendamiento por seis meses correspondiente a 30 del mes de marzo  del 2025 hasta 30 de septiembre 2025, donde funciona la UNAP 2 y 3 de Galván, perteneciente de este Servicio regional de salud, SRSEN.</t>
  </si>
  <si>
    <t>Por concepto de: pago de arrendamiento por seis meses correspondiente a 01 del mes de marzo del 2025 hasta 01 de septiembre 2025, donde funciona el hospedaje de los médicos pasante del CPN guayabal provincia independencia, perteneciente de este Servicio regional de salud, SRSEN.</t>
  </si>
  <si>
    <t>Por concepto de: pago de arrendamiento por seis meses correspondiente a 01 del mes de abril del 2025 hasta 01 de octubre 2025, donde funciona la UNAP Caamaño en la provincia Bahoruco, perteneciente de este Servicio regional de salud, SRSEN.</t>
  </si>
  <si>
    <t>Por concepto de: pago de arrendamiento por seis meses correspondiente a 28 del mes de febrero del 2025 hasta 28 de agosto 2025, donde funciona los CPN, palmito, pueblo y centro de la descubierta, perteneciente de este Servicio regional de salud, SRSEN.</t>
  </si>
  <si>
    <t xml:space="preserve">Nota: Este negativo es por el cumulo de cheques en transito al mes de abril, ya que no percibimos fondo correspondiente al mes. </t>
  </si>
  <si>
    <t xml:space="preserve">                                             Cuenta Bancaria: 040-00423-39</t>
  </si>
  <si>
    <t>FONDO MANTENIMIENTO</t>
  </si>
  <si>
    <t>SERVICIO REGIONAL DE SALUD 6, ENRRIQUILO</t>
  </si>
  <si>
    <t>Realizado por :</t>
  </si>
  <si>
    <t xml:space="preserve">             BALANCE TRAIDO DEL MES ANTERIOR </t>
  </si>
  <si>
    <t xml:space="preserve">BANRESERVAS </t>
  </si>
  <si>
    <t>INGRSOS M.C.</t>
  </si>
  <si>
    <t xml:space="preserve">BALANCE </t>
  </si>
  <si>
    <t xml:space="preserve">PAGO DE VIATICO </t>
  </si>
  <si>
    <t xml:space="preserve">COMICION BANCARIA </t>
  </si>
  <si>
    <t>RETENCIONES DEL 5%</t>
  </si>
  <si>
    <t>DISTRIBUIDORA FARMACEUTICA RONAWA</t>
  </si>
  <si>
    <t>DIAMELAB SRL</t>
  </si>
  <si>
    <t>COMBUSTIBLE</t>
  </si>
  <si>
    <t>EXATECH</t>
  </si>
  <si>
    <t>BIONOVA</t>
  </si>
  <si>
    <t>ALIMENTOS COCIDOS</t>
  </si>
  <si>
    <t>SERVICIO DE INTERNET</t>
  </si>
  <si>
    <t>REACTIVOS</t>
  </si>
  <si>
    <t>DGII</t>
  </si>
  <si>
    <t>ERNERGIA ELECTRICA</t>
  </si>
  <si>
    <t>CAROLINA MAGDALENA PEREZ MATOS</t>
  </si>
  <si>
    <t>EUSEBIASANTANA SUERO</t>
  </si>
  <si>
    <t>VICENTE JAVIER NOBRE MONTERO</t>
  </si>
  <si>
    <t>LUISA MORAIMA CUEVAS TRINIDAD</t>
  </si>
  <si>
    <t>WILKIN MANUEL FELIZ PEREZ</t>
  </si>
  <si>
    <t>YORBI ANTONIO CUELLO DIAZ</t>
  </si>
  <si>
    <t>MIGUEL ANGEL NAVARRO CASTILLO</t>
  </si>
  <si>
    <t>JUANA ROSIO REYES FELIZ</t>
  </si>
  <si>
    <t>EZEQUIEL ANTONIO MATOS JIMENEZ</t>
  </si>
  <si>
    <t>ROSA LUJIA BATISTA GONZALEZ</t>
  </si>
  <si>
    <t>RONNIE FELIZ FELIZ</t>
  </si>
  <si>
    <t>MIGUEL VASQUEZ</t>
  </si>
  <si>
    <t>RUTH YASILIZ URBAEZ FELIZ</t>
  </si>
  <si>
    <t>RUTH DE LANIA POLANCO PEREZ</t>
  </si>
  <si>
    <t xml:space="preserve">D SAIRY </t>
  </si>
  <si>
    <t xml:space="preserve">                                                                                                                                                                                                                                                                                                                                                                                                                                                                                                                                                                                                                                                                                                                                                                                                                                                                                                                                                                                                                                                                                                                                                                                                                                                                                                                                                                                                                                                                                                                                                                                                                                                                                                                                                                                                                                                                                                                                                                                                                                                                                                                                                                                                                                                                                                                                                                                                                                                                                                                                                                                                                                                                                                                                                                                                                                                                                                                                                                                                                                                                                                                                                                                                                                                                                                                                                                                                                                                                                                                                                                                                                                                                                                                                                                                                                                                                                                                                                                                                                                                                                                                                                                                                                                                                                                                                                                                                                                                                                                                                                                                                                                                                                                                                                                                                                                                                                                                                                                                                                                                                                                                                                                                                                                                                                                                                                                                                                                                                                                                                                                                                                                                                                                                                                                                                                                                                                                                                                                                                                                                                                                                                                                                                                                                                                                                                                                                                                                                                                                                                                                                                                                                                                                                                                                                                                                                                                                                                                                                                                                                                                                                                                                                                                                                                                                                                                                                                                                                                                                                                                                                                                                                                                                                                                                                                                                                                                                                                                                                                                                                                                                                                                                                                                                                                                                                                                                                                                                                                                                                                                                                                                                                                                                                                                                                                                                                                                                                                                                                                                                                                                                                                                                                                                                                                                                                                                                                                                                                                                                                                                                                                                                                                                                                                                                                                                                                                                                                                                                                                                                                                                                                                                                                                                                                                                                                                                                                                                                                                                                                                                                                                                                                                                                                                                                                                                                                                                                                                                                                                                    </t>
  </si>
  <si>
    <t>h</t>
  </si>
  <si>
    <t>BARAHONCOMB</t>
  </si>
  <si>
    <t xml:space="preserve">EXATECH COMPUTER </t>
  </si>
  <si>
    <t>4524000000024</t>
  </si>
  <si>
    <t>42453932034</t>
  </si>
  <si>
    <t>42453965815</t>
  </si>
  <si>
    <t>42453994344</t>
  </si>
  <si>
    <t>42454010399</t>
  </si>
  <si>
    <t>42454044262</t>
  </si>
  <si>
    <t>42454067461</t>
  </si>
  <si>
    <t>42454158596</t>
  </si>
  <si>
    <t>42454168439</t>
  </si>
  <si>
    <t>42454178856</t>
  </si>
  <si>
    <t>42454195564</t>
  </si>
  <si>
    <t>42454226816</t>
  </si>
  <si>
    <t>42454237086</t>
  </si>
  <si>
    <t>42454248002</t>
  </si>
  <si>
    <t>42454262320</t>
  </si>
  <si>
    <t>42454276943</t>
  </si>
  <si>
    <t>42454287698</t>
  </si>
  <si>
    <t>42454309370</t>
  </si>
  <si>
    <t>42454316688</t>
  </si>
  <si>
    <t>42456802417</t>
  </si>
  <si>
    <t>42456813515</t>
  </si>
  <si>
    <t>pago a la factura NCF B1500000162 por compra de electrodos para terapias para CCDX Neyba, según orden de compras 0036</t>
  </si>
  <si>
    <t>pago a la factura NCF E450000000053 por compra de reactivos para los Centros de atención primaria perteneciente a este servicio regional de salud SRSEN6, según orden de compras, No. Orden: SRSEN-2026-0069</t>
  </si>
  <si>
    <t>pago a la factura NCF E4500001064, por la compra de reactivos para los centros de atención primaria, pertenecientes a este Servicio Regional de Salud Enriquillo Región 6, según orden de compras SRSEN-2026-00053</t>
  </si>
  <si>
    <t>pago NCF B1500000219 compra de refrigerio y estación liquida para 32 personas, que participan en talle de inducción a médicos de nuevo ingreso los días 14, 15 y 16 de abril. Perteneciente a este SRSEN 6, según orden de compras 0077</t>
  </si>
  <si>
    <t xml:space="preserve"> pago a la factura NCF E450000000215 por la compra de 701.14 galones de gasoil optimo equivalente a un monto de RD$ 198,501.23 pesos, los cuales serán utilizados en los trabajos de este Servicio regional de salud Región 6, según orden de compras SRSEN-2026-0074.</t>
  </si>
  <si>
    <t>pago NCF E320013460946-324097-321824-136934-462631-232526-090347-763869, servicio de electricidad del centro diagnostico enriquillo correspondiente al mes de mayo del 2026 de este Servicio regional de salud, según orden de compras 082</t>
  </si>
  <si>
    <t xml:space="preserve"> Pago a la factura NCF E4500000000018 en el l mes de abril  por servicio de internet a los CPN Pescadería, Palo Alto, Peños 2, Cabral Centro y La Peñuela, pertenecientes a este Servicio Regional de Salud Enriquillo Región 6, según orden de compras 076</t>
  </si>
  <si>
    <t>INGRESOS M.C.</t>
  </si>
  <si>
    <t>VICENTE JAVIER NOBLE MONTERO</t>
  </si>
  <si>
    <t>EUSEBIA SANTANA SUERO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</si>
</sst>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0\ _P_t_s_-;\-* #,##0.00\ _P_t_s_-;_-* &quot;-&quot;??\ _P_t_s_-;_-@_-"/>
    <numFmt numFmtId="165" formatCode="dd\/mm\/yyyy"/>
  </numFmts>
  <fonts count="31" x14ac:knownFonts="1">
    <font>
      <sz val="11"/>
      <color theme="1"/>
      <name val="Calibri"/>
      <family val="2"/>
      <scheme val="minor"/>
    </font>
    <font>
      <sz val="11"/>
      <color theme="1"/>
      <name val="Calibri"/>
      <family val="2"/>
      <scheme val="minor"/>
    </font>
    <font>
      <sz val="14"/>
      <name val="Calibri Light"/>
      <family val="1"/>
      <scheme val="major"/>
    </font>
    <font>
      <b/>
      <sz val="11"/>
      <name val="Calibri Light"/>
      <family val="1"/>
      <scheme val="major"/>
    </font>
    <font>
      <b/>
      <sz val="14"/>
      <name val="Calibri Light"/>
      <family val="1"/>
      <scheme val="major"/>
    </font>
    <font>
      <b/>
      <sz val="12"/>
      <name val="Calibri Light"/>
      <family val="1"/>
      <scheme val="major"/>
    </font>
    <font>
      <sz val="10"/>
      <name val="Arial"/>
      <family val="2"/>
    </font>
    <font>
      <sz val="10"/>
      <name val="Cambria"/>
      <family val="1"/>
    </font>
    <font>
      <sz val="11"/>
      <name val="Cambria"/>
      <family val="1"/>
    </font>
    <font>
      <sz val="11"/>
      <name val="Calibri Light"/>
      <family val="1"/>
      <scheme val="major"/>
    </font>
    <font>
      <b/>
      <sz val="10"/>
      <name val="Cambria"/>
      <family val="1"/>
    </font>
    <font>
      <sz val="10"/>
      <name val="Calibri Light"/>
      <family val="2"/>
      <scheme val="major"/>
    </font>
    <font>
      <sz val="11"/>
      <name val="Calibri Light"/>
      <family val="2"/>
      <scheme val="major"/>
    </font>
    <font>
      <sz val="10"/>
      <color theme="1"/>
      <name val="Cambria"/>
      <family val="1"/>
    </font>
    <font>
      <sz val="10"/>
      <color rgb="FFFF0000"/>
      <name val="Cambria"/>
      <family val="1"/>
    </font>
    <font>
      <b/>
      <sz val="11"/>
      <name val="Calibri Light"/>
      <family val="2"/>
      <scheme val="major"/>
    </font>
    <font>
      <sz val="14"/>
      <color theme="1"/>
      <name val="Times New Roman"/>
      <family val="1"/>
    </font>
    <font>
      <sz val="8"/>
      <name val="Calibri"/>
      <family val="2"/>
      <scheme val="minor"/>
    </font>
    <font>
      <b/>
      <sz val="16"/>
      <color theme="1"/>
      <name val="Calibri"/>
      <family val="2"/>
      <scheme val="minor"/>
    </font>
    <font>
      <sz val="12"/>
      <name val="Cambria"/>
      <family val="1"/>
    </font>
    <font>
      <sz val="12"/>
      <name val="Calibri Light"/>
      <family val="1"/>
      <scheme val="major"/>
    </font>
    <font>
      <sz val="12"/>
      <color theme="1"/>
      <name val="Calibri"/>
      <family val="2"/>
      <scheme val="minor"/>
    </font>
    <font>
      <sz val="14"/>
      <name val="Cambria"/>
      <family val="1"/>
    </font>
    <font>
      <b/>
      <sz val="14"/>
      <name val="Cambria"/>
      <family val="1"/>
    </font>
    <font>
      <b/>
      <sz val="14"/>
      <name val="Calibri Light"/>
      <family val="2"/>
      <scheme val="major"/>
    </font>
    <font>
      <u val="doubleAccounting"/>
      <sz val="11"/>
      <color theme="1"/>
      <name val="Calibri"/>
      <family val="2"/>
      <scheme val="minor"/>
    </font>
    <font>
      <b/>
      <sz val="11"/>
      <color theme="1"/>
      <name val="Calibri"/>
      <family val="2"/>
      <scheme val="minor"/>
    </font>
    <font>
      <sz val="12"/>
      <name val="Calibri"/>
      <family val="2"/>
    </font>
    <font>
      <b/>
      <sz val="12"/>
      <name val="Calibri Light"/>
      <family val="2"/>
      <scheme val="major"/>
    </font>
    <font>
      <sz val="11"/>
      <color indexed="63"/>
      <name val="Arial"/>
      <family val="2"/>
    </font>
    <font>
      <sz val="12"/>
      <name val="Calibri Light"/>
      <family val="2"/>
      <scheme val="major"/>
    </font>
  </fonts>
  <fills count="7">
    <fill>
      <patternFill patternType="none"/>
    </fill>
    <fill>
      <patternFill patternType="gray125"/>
    </fill>
    <fill>
      <patternFill patternType="solid">
        <fgColor indexed="57"/>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s>
  <borders count="12">
    <border>
      <left/>
      <right/>
      <top/>
      <bottom/>
      <diagonal/>
    </border>
    <border>
      <left/>
      <right/>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6">
    <xf numFmtId="0" fontId="0" fillId="0" borderId="0"/>
    <xf numFmtId="43" fontId="1"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cellStyleXfs>
  <cellXfs count="121">
    <xf numFmtId="0" fontId="0" fillId="0" borderId="0" xfId="0"/>
    <xf numFmtId="0" fontId="3" fillId="0" borderId="1" xfId="0" applyFont="1" applyBorder="1" applyAlignment="1">
      <alignment horizontal="center"/>
    </xf>
    <xf numFmtId="0" fontId="4" fillId="0" borderId="0" xfId="0" applyFont="1" applyAlignment="1">
      <alignment horizontal="center"/>
    </xf>
    <xf numFmtId="0" fontId="4" fillId="0" borderId="1" xfId="0" applyFont="1" applyBorder="1" applyAlignment="1">
      <alignment horizontal="center"/>
    </xf>
    <xf numFmtId="17" fontId="4" fillId="0" borderId="0" xfId="0" applyNumberFormat="1" applyFont="1" applyAlignment="1">
      <alignment horizontal="center"/>
    </xf>
    <xf numFmtId="0" fontId="5" fillId="2" borderId="2" xfId="0"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5" fillId="2" borderId="5" xfId="0" applyFont="1" applyFill="1" applyBorder="1" applyAlignment="1">
      <alignment horizontal="center"/>
    </xf>
    <xf numFmtId="39" fontId="5" fillId="2" borderId="6" xfId="0" applyNumberFormat="1" applyFont="1" applyFill="1" applyBorder="1" applyAlignment="1">
      <alignment horizontal="center"/>
    </xf>
    <xf numFmtId="39" fontId="5" fillId="2" borderId="7" xfId="0" applyNumberFormat="1" applyFont="1" applyFill="1" applyBorder="1" applyAlignment="1">
      <alignment horizontal="center"/>
    </xf>
    <xf numFmtId="0" fontId="0" fillId="3" borderId="0" xfId="0" applyFill="1"/>
    <xf numFmtId="43" fontId="0" fillId="0" borderId="0" xfId="0" applyNumberFormat="1"/>
    <xf numFmtId="1" fontId="7" fillId="3" borderId="6" xfId="3" applyNumberFormat="1" applyFont="1" applyFill="1" applyBorder="1" applyAlignment="1">
      <alignment horizontal="center"/>
    </xf>
    <xf numFmtId="14" fontId="7" fillId="3" borderId="6" xfId="2" applyNumberFormat="1" applyFont="1" applyFill="1" applyBorder="1" applyAlignment="1">
      <alignment horizontal="center"/>
    </xf>
    <xf numFmtId="14" fontId="7" fillId="3" borderId="6" xfId="0" applyNumberFormat="1" applyFont="1" applyFill="1" applyBorder="1" applyAlignment="1">
      <alignment horizontal="left"/>
    </xf>
    <xf numFmtId="49" fontId="4" fillId="3" borderId="6" xfId="0" applyNumberFormat="1" applyFont="1" applyFill="1" applyBorder="1" applyAlignment="1">
      <alignment horizontal="center"/>
    </xf>
    <xf numFmtId="43" fontId="9" fillId="3" borderId="6" xfId="1" applyFont="1" applyFill="1" applyBorder="1" applyAlignment="1">
      <alignment horizontal="center"/>
    </xf>
    <xf numFmtId="39" fontId="5" fillId="2" borderId="8" xfId="0" applyNumberFormat="1" applyFont="1" applyFill="1" applyBorder="1" applyAlignment="1">
      <alignment horizontal="center"/>
    </xf>
    <xf numFmtId="43" fontId="3" fillId="3" borderId="6" xfId="1" applyFont="1" applyFill="1" applyBorder="1" applyAlignment="1">
      <alignment horizontal="center"/>
    </xf>
    <xf numFmtId="0" fontId="11" fillId="3" borderId="0" xfId="0" applyFont="1" applyFill="1" applyAlignment="1">
      <alignment horizontal="left" wrapText="1"/>
    </xf>
    <xf numFmtId="43" fontId="9" fillId="0" borderId="6" xfId="1" applyFont="1" applyFill="1" applyBorder="1" applyAlignment="1">
      <alignment horizontal="center"/>
    </xf>
    <xf numFmtId="14" fontId="7" fillId="0" borderId="6" xfId="0" applyNumberFormat="1" applyFont="1" applyBorder="1" applyAlignment="1">
      <alignment horizontal="left"/>
    </xf>
    <xf numFmtId="39" fontId="0" fillId="3" borderId="0" xfId="1" applyNumberFormat="1" applyFont="1" applyFill="1"/>
    <xf numFmtId="14" fontId="7" fillId="0" borderId="6" xfId="2" applyNumberFormat="1" applyFont="1" applyBorder="1" applyAlignment="1">
      <alignment horizontal="center"/>
    </xf>
    <xf numFmtId="49" fontId="4" fillId="0" borderId="6" xfId="0" applyNumberFormat="1" applyFont="1" applyBorder="1" applyAlignment="1">
      <alignment horizontal="center"/>
    </xf>
    <xf numFmtId="1" fontId="7" fillId="0" borderId="6" xfId="3" applyNumberFormat="1" applyFont="1" applyBorder="1" applyAlignment="1">
      <alignment horizontal="center"/>
    </xf>
    <xf numFmtId="43" fontId="9" fillId="3" borderId="6" xfId="1" applyFont="1" applyFill="1" applyBorder="1" applyAlignment="1"/>
    <xf numFmtId="14" fontId="7" fillId="0" borderId="6" xfId="0" applyNumberFormat="1" applyFont="1" applyBorder="1" applyAlignment="1">
      <alignment horizontal="left" wrapText="1"/>
    </xf>
    <xf numFmtId="1" fontId="10" fillId="0" borderId="6" xfId="3" applyNumberFormat="1" applyFont="1" applyBorder="1" applyAlignment="1">
      <alignment horizontal="center"/>
    </xf>
    <xf numFmtId="43" fontId="9" fillId="0" borderId="6" xfId="1" applyFont="1" applyFill="1" applyBorder="1" applyAlignment="1"/>
    <xf numFmtId="14" fontId="7" fillId="0" borderId="9" xfId="0" applyNumberFormat="1" applyFont="1" applyBorder="1" applyAlignment="1">
      <alignment horizontal="left"/>
    </xf>
    <xf numFmtId="43" fontId="0" fillId="0" borderId="0" xfId="1" applyFont="1"/>
    <xf numFmtId="43" fontId="0" fillId="0" borderId="0" xfId="1" applyFont="1" applyFill="1"/>
    <xf numFmtId="14" fontId="7" fillId="0" borderId="4" xfId="2" applyNumberFormat="1" applyFont="1" applyBorder="1" applyAlignment="1">
      <alignment horizontal="center"/>
    </xf>
    <xf numFmtId="164" fontId="8" fillId="0" borderId="4" xfId="1" applyNumberFormat="1" applyFont="1" applyFill="1" applyBorder="1" applyAlignment="1">
      <alignment horizontal="center"/>
    </xf>
    <xf numFmtId="12" fontId="7" fillId="0" borderId="6" xfId="3" applyNumberFormat="1" applyFont="1" applyBorder="1" applyAlignment="1">
      <alignment horizontal="center"/>
    </xf>
    <xf numFmtId="14" fontId="7" fillId="3" borderId="9" xfId="0" applyNumberFormat="1" applyFont="1" applyFill="1" applyBorder="1" applyAlignment="1">
      <alignment horizontal="left"/>
    </xf>
    <xf numFmtId="14" fontId="7" fillId="3" borderId="6" xfId="0" applyNumberFormat="1" applyFont="1" applyFill="1" applyBorder="1" applyAlignment="1">
      <alignment horizontal="center" wrapText="1"/>
    </xf>
    <xf numFmtId="43" fontId="0" fillId="3" borderId="0" xfId="0" applyNumberFormat="1" applyFill="1"/>
    <xf numFmtId="12" fontId="7" fillId="3" borderId="6" xfId="3" applyNumberFormat="1" applyFont="1" applyFill="1" applyBorder="1" applyAlignment="1">
      <alignment horizontal="center"/>
    </xf>
    <xf numFmtId="43" fontId="0" fillId="3" borderId="0" xfId="1" applyFont="1" applyFill="1"/>
    <xf numFmtId="14" fontId="7" fillId="3" borderId="6" xfId="3" applyNumberFormat="1" applyFont="1" applyFill="1" applyBorder="1" applyAlignment="1">
      <alignment horizontal="center"/>
    </xf>
    <xf numFmtId="12" fontId="14" fillId="0" borderId="6" xfId="3" applyNumberFormat="1" applyFont="1" applyBorder="1" applyAlignment="1">
      <alignment horizontal="center"/>
    </xf>
    <xf numFmtId="43" fontId="15" fillId="0" borderId="6" xfId="1" applyFont="1" applyFill="1" applyBorder="1" applyAlignment="1">
      <alignment horizontal="center"/>
    </xf>
    <xf numFmtId="12" fontId="8" fillId="3" borderId="6" xfId="3" applyNumberFormat="1" applyFont="1" applyFill="1" applyBorder="1" applyAlignment="1">
      <alignment horizontal="center"/>
    </xf>
    <xf numFmtId="0" fontId="7" fillId="3" borderId="6" xfId="0" applyFont="1" applyFill="1" applyBorder="1" applyAlignment="1">
      <alignment horizontal="center" wrapText="1"/>
    </xf>
    <xf numFmtId="14" fontId="7" fillId="0" borderId="6" xfId="3" applyNumberFormat="1" applyFont="1" applyBorder="1" applyAlignment="1">
      <alignment horizontal="center"/>
    </xf>
    <xf numFmtId="0" fontId="7" fillId="0" borderId="6" xfId="0" applyFont="1" applyBorder="1" applyAlignment="1">
      <alignment horizontal="center" wrapText="1"/>
    </xf>
    <xf numFmtId="14" fontId="7" fillId="0" borderId="6" xfId="0" applyNumberFormat="1" applyFont="1" applyBorder="1" applyAlignment="1">
      <alignment horizontal="center" wrapText="1"/>
    </xf>
    <xf numFmtId="43" fontId="7" fillId="0" borderId="6" xfId="1" applyFont="1" applyBorder="1" applyAlignment="1">
      <alignment horizontal="center" wrapText="1"/>
    </xf>
    <xf numFmtId="0" fontId="18" fillId="0" borderId="0" xfId="0" applyFont="1"/>
    <xf numFmtId="43" fontId="18" fillId="0" borderId="0" xfId="0" applyNumberFormat="1" applyFont="1"/>
    <xf numFmtId="43" fontId="18" fillId="0" borderId="0" xfId="1" applyFont="1"/>
    <xf numFmtId="14" fontId="7" fillId="0" borderId="6" xfId="3" applyNumberFormat="1" applyFont="1" applyBorder="1" applyAlignment="1">
      <alignment horizontal="right"/>
    </xf>
    <xf numFmtId="14" fontId="7" fillId="3" borderId="6" xfId="3" applyNumberFormat="1" applyFont="1" applyFill="1" applyBorder="1" applyAlignment="1">
      <alignment horizontal="right"/>
    </xf>
    <xf numFmtId="43" fontId="2" fillId="3" borderId="6" xfId="1" applyFont="1" applyFill="1" applyBorder="1" applyAlignment="1"/>
    <xf numFmtId="14" fontId="19" fillId="3" borderId="6" xfId="3" applyNumberFormat="1" applyFont="1" applyFill="1" applyBorder="1" applyAlignment="1">
      <alignment horizontal="right"/>
    </xf>
    <xf numFmtId="0" fontId="12" fillId="3" borderId="0" xfId="0" applyFont="1" applyFill="1" applyAlignment="1">
      <alignment horizontal="left" wrapText="1"/>
    </xf>
    <xf numFmtId="0" fontId="5" fillId="0" borderId="0" xfId="0" applyFont="1" applyAlignment="1">
      <alignment horizontal="left" vertical="center"/>
    </xf>
    <xf numFmtId="0" fontId="20" fillId="0" borderId="0" xfId="0" applyFont="1" applyAlignment="1">
      <alignment vertical="center"/>
    </xf>
    <xf numFmtId="14" fontId="19" fillId="3" borderId="0" xfId="3" applyNumberFormat="1" applyFont="1" applyFill="1" applyAlignment="1">
      <alignment horizontal="right"/>
    </xf>
    <xf numFmtId="0" fontId="7" fillId="0" borderId="0" xfId="0" applyFont="1" applyAlignment="1">
      <alignment horizontal="left" wrapText="1"/>
    </xf>
    <xf numFmtId="1" fontId="10" fillId="0" borderId="0" xfId="3" applyNumberFormat="1" applyFont="1" applyAlignment="1">
      <alignment horizontal="center"/>
    </xf>
    <xf numFmtId="1" fontId="7" fillId="3" borderId="0" xfId="3" applyNumberFormat="1" applyFont="1" applyFill="1" applyAlignment="1">
      <alignment horizontal="center"/>
    </xf>
    <xf numFmtId="14" fontId="8" fillId="3" borderId="6" xfId="0" applyNumberFormat="1" applyFont="1" applyFill="1" applyBorder="1" applyAlignment="1">
      <alignment horizontal="center" wrapText="1"/>
    </xf>
    <xf numFmtId="0" fontId="0" fillId="0" borderId="6" xfId="0" applyBorder="1"/>
    <xf numFmtId="0" fontId="7" fillId="0" borderId="6" xfId="0" applyFont="1" applyBorder="1" applyAlignment="1">
      <alignment horizontal="left" wrapText="1"/>
    </xf>
    <xf numFmtId="43" fontId="0" fillId="0" borderId="6" xfId="0" applyNumberFormat="1" applyBorder="1"/>
    <xf numFmtId="0" fontId="0" fillId="0" borderId="10" xfId="0" applyBorder="1"/>
    <xf numFmtId="43" fontId="9" fillId="0" borderId="0" xfId="1" applyFont="1" applyFill="1" applyBorder="1" applyAlignment="1">
      <alignment horizontal="center"/>
    </xf>
    <xf numFmtId="49" fontId="8" fillId="3" borderId="6" xfId="0" applyNumberFormat="1" applyFont="1" applyFill="1" applyBorder="1" applyAlignment="1">
      <alignment horizontal="left" wrapText="1"/>
    </xf>
    <xf numFmtId="0" fontId="21" fillId="0" borderId="0" xfId="0" applyFont="1"/>
    <xf numFmtId="0" fontId="8" fillId="3" borderId="6" xfId="0" applyFont="1" applyFill="1" applyBorder="1" applyAlignment="1">
      <alignment horizontal="left" wrapText="1"/>
    </xf>
    <xf numFmtId="14" fontId="8" fillId="3" borderId="6" xfId="3" applyNumberFormat="1" applyFont="1" applyFill="1" applyBorder="1" applyAlignment="1">
      <alignment horizontal="right"/>
    </xf>
    <xf numFmtId="14" fontId="8" fillId="3" borderId="6" xfId="0" applyNumberFormat="1" applyFont="1" applyFill="1" applyBorder="1" applyAlignment="1">
      <alignment horizontal="left" wrapText="1"/>
    </xf>
    <xf numFmtId="39" fontId="5" fillId="2" borderId="4" xfId="0" applyNumberFormat="1" applyFont="1" applyFill="1" applyBorder="1" applyAlignment="1">
      <alignment horizontal="center"/>
    </xf>
    <xf numFmtId="39" fontId="5" fillId="2" borderId="11" xfId="0" applyNumberFormat="1" applyFont="1" applyFill="1" applyBorder="1" applyAlignment="1">
      <alignment horizontal="center"/>
    </xf>
    <xf numFmtId="43" fontId="24" fillId="3" borderId="6" xfId="1" applyFont="1" applyFill="1" applyBorder="1" applyAlignment="1"/>
    <xf numFmtId="43" fontId="2" fillId="3" borderId="0" xfId="1" applyFont="1" applyFill="1" applyBorder="1" applyAlignment="1"/>
    <xf numFmtId="43" fontId="25" fillId="0" borderId="0" xfId="1" applyFont="1"/>
    <xf numFmtId="14" fontId="19" fillId="3" borderId="6" xfId="0" applyNumberFormat="1" applyFont="1" applyFill="1" applyBorder="1" applyAlignment="1">
      <alignment horizontal="left" wrapText="1"/>
    </xf>
    <xf numFmtId="14" fontId="19" fillId="3" borderId="6" xfId="0" applyNumberFormat="1" applyFont="1" applyFill="1" applyBorder="1" applyAlignment="1">
      <alignment horizontal="center" wrapText="1"/>
    </xf>
    <xf numFmtId="0" fontId="19" fillId="3" borderId="6" xfId="0" applyFont="1" applyFill="1" applyBorder="1" applyAlignment="1">
      <alignment horizontal="left" wrapText="1"/>
    </xf>
    <xf numFmtId="0" fontId="0" fillId="0" borderId="6" xfId="0" applyBorder="1" applyAlignment="1">
      <alignment vertical="center" wrapText="1"/>
    </xf>
    <xf numFmtId="0" fontId="27" fillId="0" borderId="6" xfId="0" applyFont="1" applyBorder="1" applyAlignment="1">
      <alignment vertical="center" wrapText="1"/>
    </xf>
    <xf numFmtId="43" fontId="3" fillId="3" borderId="6" xfId="1" applyFont="1" applyFill="1" applyBorder="1" applyAlignment="1"/>
    <xf numFmtId="43" fontId="26" fillId="0" borderId="6" xfId="0" applyNumberFormat="1" applyFont="1" applyBorder="1"/>
    <xf numFmtId="43" fontId="3" fillId="4" borderId="6" xfId="1" applyFont="1" applyFill="1" applyBorder="1" applyAlignment="1"/>
    <xf numFmtId="43" fontId="28" fillId="3" borderId="6" xfId="1" applyFont="1" applyFill="1" applyBorder="1" applyAlignment="1"/>
    <xf numFmtId="43" fontId="3" fillId="0" borderId="6" xfId="1" applyFont="1" applyFill="1" applyBorder="1" applyAlignment="1"/>
    <xf numFmtId="14" fontId="8" fillId="5" borderId="6" xfId="0" applyNumberFormat="1" applyFont="1" applyFill="1" applyBorder="1" applyAlignment="1">
      <alignment horizontal="left" wrapText="1"/>
    </xf>
    <xf numFmtId="14" fontId="19" fillId="5" borderId="6" xfId="0" applyNumberFormat="1" applyFont="1" applyFill="1" applyBorder="1" applyAlignment="1">
      <alignment horizontal="left" wrapText="1"/>
    </xf>
    <xf numFmtId="14" fontId="8" fillId="6" borderId="6" xfId="3" applyNumberFormat="1" applyFont="1" applyFill="1" applyBorder="1" applyAlignment="1">
      <alignment horizontal="right"/>
    </xf>
    <xf numFmtId="0" fontId="19" fillId="6" borderId="6" xfId="0" applyFont="1" applyFill="1" applyBorder="1" applyAlignment="1">
      <alignment horizontal="left" wrapText="1"/>
    </xf>
    <xf numFmtId="14" fontId="8" fillId="6" borderId="6" xfId="0" applyNumberFormat="1" applyFont="1" applyFill="1" applyBorder="1" applyAlignment="1">
      <alignment horizontal="left" wrapText="1"/>
    </xf>
    <xf numFmtId="14" fontId="8" fillId="6" borderId="6" xfId="0" applyNumberFormat="1" applyFont="1" applyFill="1" applyBorder="1" applyAlignment="1">
      <alignment horizontal="center" wrapText="1"/>
    </xf>
    <xf numFmtId="43" fontId="2" fillId="6" borderId="6" xfId="1" applyFont="1" applyFill="1" applyBorder="1" applyAlignment="1"/>
    <xf numFmtId="43" fontId="3" fillId="6" borderId="6" xfId="1" applyFont="1" applyFill="1" applyBorder="1" applyAlignment="1"/>
    <xf numFmtId="0" fontId="0" fillId="6" borderId="0" xfId="0" applyFill="1"/>
    <xf numFmtId="43" fontId="0" fillId="6" borderId="0" xfId="1" applyFont="1" applyFill="1"/>
    <xf numFmtId="14" fontId="8" fillId="0" borderId="6" xfId="0" applyNumberFormat="1" applyFont="1" applyBorder="1" applyAlignment="1">
      <alignment horizontal="left" wrapText="1"/>
    </xf>
    <xf numFmtId="14" fontId="8" fillId="0" borderId="6" xfId="3" applyNumberFormat="1" applyFont="1" applyBorder="1" applyAlignment="1">
      <alignment horizontal="right"/>
    </xf>
    <xf numFmtId="14" fontId="8" fillId="0" borderId="6" xfId="0" applyNumberFormat="1" applyFont="1" applyBorder="1" applyAlignment="1">
      <alignment horizontal="center" wrapText="1"/>
    </xf>
    <xf numFmtId="14" fontId="19" fillId="0" borderId="6" xfId="0" applyNumberFormat="1" applyFont="1" applyBorder="1" applyAlignment="1">
      <alignment horizontal="left" wrapText="1"/>
    </xf>
    <xf numFmtId="43" fontId="30" fillId="3" borderId="6" xfId="1" applyFont="1" applyFill="1" applyBorder="1" applyAlignment="1"/>
    <xf numFmtId="165" fontId="29" fillId="0" borderId="6" xfId="0" applyNumberFormat="1" applyFont="1" applyBorder="1" applyAlignment="1">
      <alignment horizontal="left"/>
    </xf>
    <xf numFmtId="0" fontId="29" fillId="0" borderId="6" xfId="0" applyFont="1" applyBorder="1" applyAlignment="1">
      <alignment horizontal="left"/>
    </xf>
    <xf numFmtId="43" fontId="19" fillId="3" borderId="6" xfId="1" applyFont="1" applyFill="1" applyBorder="1" applyAlignment="1"/>
    <xf numFmtId="0" fontId="12" fillId="3" borderId="0" xfId="0" applyFont="1" applyFill="1" applyAlignment="1">
      <alignment horizontal="left" wrapText="1"/>
    </xf>
    <xf numFmtId="0" fontId="3" fillId="3" borderId="0" xfId="0" applyFont="1" applyFill="1" applyAlignment="1">
      <alignment horizontal="left"/>
    </xf>
    <xf numFmtId="0" fontId="2" fillId="0" borderId="0" xfId="0" applyFont="1" applyAlignment="1">
      <alignment horizontal="center" vertical="center"/>
    </xf>
    <xf numFmtId="49" fontId="4" fillId="0" borderId="8" xfId="0" applyNumberFormat="1" applyFont="1" applyBorder="1" applyAlignment="1">
      <alignment horizontal="left" wrapText="1"/>
    </xf>
    <xf numFmtId="49" fontId="4" fillId="0" borderId="9" xfId="0" applyNumberFormat="1" applyFont="1" applyBorder="1" applyAlignment="1">
      <alignment horizontal="left" wrapText="1"/>
    </xf>
    <xf numFmtId="49" fontId="4" fillId="0" borderId="10" xfId="0" applyNumberFormat="1" applyFont="1" applyBorder="1" applyAlignment="1">
      <alignment horizontal="left" wrapText="1"/>
    </xf>
    <xf numFmtId="14" fontId="7" fillId="0" borderId="8" xfId="0" applyNumberFormat="1" applyFont="1" applyBorder="1" applyAlignment="1">
      <alignment horizontal="center"/>
    </xf>
    <xf numFmtId="14" fontId="7" fillId="0" borderId="10" xfId="0" applyNumberFormat="1" applyFont="1" applyBorder="1" applyAlignment="1">
      <alignment horizontal="center"/>
    </xf>
    <xf numFmtId="43" fontId="3" fillId="3" borderId="0" xfId="1" applyFont="1" applyFill="1" applyAlignment="1">
      <alignment horizontal="right"/>
    </xf>
    <xf numFmtId="14" fontId="22" fillId="3" borderId="6" xfId="0" applyNumberFormat="1" applyFont="1" applyFill="1" applyBorder="1" applyAlignment="1">
      <alignment horizontal="center"/>
    </xf>
    <xf numFmtId="14" fontId="23" fillId="3" borderId="8" xfId="0" applyNumberFormat="1" applyFont="1" applyFill="1" applyBorder="1" applyAlignment="1">
      <alignment horizontal="center"/>
    </xf>
    <xf numFmtId="14" fontId="23" fillId="3" borderId="10" xfId="0" applyNumberFormat="1" applyFont="1" applyFill="1" applyBorder="1" applyAlignment="1">
      <alignment horizontal="center"/>
    </xf>
  </cellXfs>
  <cellStyles count="6">
    <cellStyle name="Millares" xfId="1" builtinId="3"/>
    <cellStyle name="Millares 2" xfId="5"/>
    <cellStyle name="Normal" xfId="0" builtinId="0"/>
    <cellStyle name="Normal 2" xfId="2"/>
    <cellStyle name="Normal 2 2" xfId="3"/>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85726</xdr:rowOff>
    </xdr:from>
    <xdr:to>
      <xdr:col>0</xdr:col>
      <xdr:colOff>1046454</xdr:colOff>
      <xdr:row>3</xdr:row>
      <xdr:rowOff>228601</xdr:rowOff>
    </xdr:to>
    <xdr:pic>
      <xdr:nvPicPr>
        <xdr:cNvPr id="2" name="2 Imagen" descr="C:\Users\Auxiliar1\Downloads\Logo SRS Enriquillo 1 (1).png">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rcRect/>
        <a:stretch>
          <a:fillRect/>
        </a:stretch>
      </xdr:blipFill>
      <xdr:spPr bwMode="auto">
        <a:xfrm>
          <a:off x="85725" y="85726"/>
          <a:ext cx="960729" cy="8572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1257300</xdr:colOff>
      <xdr:row>0</xdr:row>
      <xdr:rowOff>180975</xdr:rowOff>
    </xdr:from>
    <xdr:to>
      <xdr:col>3</xdr:col>
      <xdr:colOff>1047750</xdr:colOff>
      <xdr:row>3</xdr:row>
      <xdr:rowOff>219075</xdr:rowOff>
    </xdr:to>
    <xdr:pic>
      <xdr:nvPicPr>
        <xdr:cNvPr id="4" name="Imagen 3">
          <a:extLst>
            <a:ext uri="{FF2B5EF4-FFF2-40B4-BE49-F238E27FC236}">
              <a16:creationId xmlns:a16="http://schemas.microsoft.com/office/drawing/2014/main" xmlns="" id="{00000000-0008-0000-0100-000004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943" t="13006" r="8268" b="17084"/>
        <a:stretch/>
      </xdr:blipFill>
      <xdr:spPr>
        <a:xfrm>
          <a:off x="1257300" y="180975"/>
          <a:ext cx="2914650" cy="7524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1257300</xdr:colOff>
      <xdr:row>0</xdr:row>
      <xdr:rowOff>180975</xdr:rowOff>
    </xdr:from>
    <xdr:to>
      <xdr:col>3</xdr:col>
      <xdr:colOff>1047750</xdr:colOff>
      <xdr:row>3</xdr:row>
      <xdr:rowOff>219075</xdr:rowOff>
    </xdr:to>
    <xdr:pic>
      <xdr:nvPicPr>
        <xdr:cNvPr id="2" name="Imagen 1">
          <a:extLst>
            <a:ext uri="{FF2B5EF4-FFF2-40B4-BE49-F238E27FC236}">
              <a16:creationId xmlns:a16="http://schemas.microsoft.com/office/drawing/2014/main" xmlns="" id="{00000000-0008-0000-02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943" t="13006" r="8268" b="17084"/>
        <a:stretch/>
      </xdr:blipFill>
      <xdr:spPr>
        <a:xfrm>
          <a:off x="1257300" y="180975"/>
          <a:ext cx="2914650" cy="7524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1257300</xdr:colOff>
      <xdr:row>0</xdr:row>
      <xdr:rowOff>180975</xdr:rowOff>
    </xdr:from>
    <xdr:to>
      <xdr:col>3</xdr:col>
      <xdr:colOff>1562100</xdr:colOff>
      <xdr:row>3</xdr:row>
      <xdr:rowOff>219075</xdr:rowOff>
    </xdr:to>
    <xdr:pic>
      <xdr:nvPicPr>
        <xdr:cNvPr id="2" name="Imagen 1">
          <a:extLst>
            <a:ext uri="{FF2B5EF4-FFF2-40B4-BE49-F238E27FC236}">
              <a16:creationId xmlns:a16="http://schemas.microsoft.com/office/drawing/2014/main" xmlns="" id="{00000000-0008-0000-03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943" t="13006" r="8268" b="17084"/>
        <a:stretch/>
      </xdr:blipFill>
      <xdr:spPr>
        <a:xfrm>
          <a:off x="1257300" y="180975"/>
          <a:ext cx="2914650" cy="7524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1257300</xdr:colOff>
      <xdr:row>0</xdr:row>
      <xdr:rowOff>180975</xdr:rowOff>
    </xdr:from>
    <xdr:to>
      <xdr:col>2</xdr:col>
      <xdr:colOff>1731778</xdr:colOff>
      <xdr:row>3</xdr:row>
      <xdr:rowOff>219075</xdr:rowOff>
    </xdr:to>
    <xdr:pic>
      <xdr:nvPicPr>
        <xdr:cNvPr id="2" name="Imagen 1">
          <a:extLst>
            <a:ext uri="{FF2B5EF4-FFF2-40B4-BE49-F238E27FC236}">
              <a16:creationId xmlns:a16="http://schemas.microsoft.com/office/drawing/2014/main" xmlns="" id="{03C0A6C5-6381-46D9-93F7-A4BCAD05074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943" t="13006" r="8268" b="17084"/>
        <a:stretch/>
      </xdr:blipFill>
      <xdr:spPr>
        <a:xfrm>
          <a:off x="1114425" y="180975"/>
          <a:ext cx="2914650" cy="7524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1257300</xdr:colOff>
      <xdr:row>0</xdr:row>
      <xdr:rowOff>180975</xdr:rowOff>
    </xdr:from>
    <xdr:to>
      <xdr:col>2</xdr:col>
      <xdr:colOff>1831459</xdr:colOff>
      <xdr:row>3</xdr:row>
      <xdr:rowOff>219075</xdr:rowOff>
    </xdr:to>
    <xdr:pic>
      <xdr:nvPicPr>
        <xdr:cNvPr id="2" name="Imagen 1">
          <a:extLst>
            <a:ext uri="{FF2B5EF4-FFF2-40B4-BE49-F238E27FC236}">
              <a16:creationId xmlns:a16="http://schemas.microsoft.com/office/drawing/2014/main" xmlns="" id="{B89C4C18-62DD-4805-96F2-9557CB3654F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943" t="13006" r="8268" b="17084"/>
        <a:stretch/>
      </xdr:blipFill>
      <xdr:spPr>
        <a:xfrm>
          <a:off x="942975" y="180975"/>
          <a:ext cx="2912878" cy="7524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5"/>
  <sheetViews>
    <sheetView topLeftCell="A4" zoomScale="70" zoomScaleNormal="70" workbookViewId="0">
      <selection activeCell="E21" sqref="E21"/>
    </sheetView>
  </sheetViews>
  <sheetFormatPr baseColWidth="10" defaultRowHeight="15" x14ac:dyDescent="0.25"/>
  <cols>
    <col min="1" max="1" width="20.28515625" customWidth="1"/>
    <col min="2" max="2" width="19.28515625" hidden="1" customWidth="1"/>
    <col min="3" max="3" width="26.5703125" customWidth="1"/>
    <col min="4" max="4" width="41" customWidth="1"/>
    <col min="5" max="5" width="66.42578125" customWidth="1"/>
    <col min="6" max="6" width="21.140625" customWidth="1"/>
    <col min="7" max="7" width="24.28515625" customWidth="1"/>
    <col min="8" max="8" width="27.140625" customWidth="1"/>
    <col min="10" max="10" width="13.140625" bestFit="1" customWidth="1"/>
  </cols>
  <sheetData>
    <row r="1" spans="1:10" ht="18.75" x14ac:dyDescent="0.25">
      <c r="A1" s="111" t="s">
        <v>0</v>
      </c>
      <c r="B1" s="111"/>
      <c r="C1" s="111"/>
      <c r="D1" s="111"/>
      <c r="E1" s="111"/>
      <c r="F1" s="111"/>
      <c r="G1" s="111"/>
      <c r="H1" s="111"/>
    </row>
    <row r="2" spans="1:10" ht="18.75" x14ac:dyDescent="0.25">
      <c r="A2" s="111" t="s">
        <v>1</v>
      </c>
      <c r="B2" s="111"/>
      <c r="C2" s="111"/>
      <c r="D2" s="111"/>
      <c r="E2" s="111"/>
      <c r="F2" s="111"/>
      <c r="G2" s="111"/>
      <c r="H2" s="111"/>
    </row>
    <row r="3" spans="1:10" ht="18.75" x14ac:dyDescent="0.25">
      <c r="A3" s="111" t="s">
        <v>2</v>
      </c>
      <c r="B3" s="111"/>
      <c r="C3" s="111"/>
      <c r="D3" s="111"/>
      <c r="E3" s="111"/>
      <c r="F3" s="111"/>
      <c r="G3" s="111"/>
      <c r="H3" s="111"/>
    </row>
    <row r="4" spans="1:10" ht="18.75" x14ac:dyDescent="0.25">
      <c r="A4" s="111" t="s">
        <v>3</v>
      </c>
      <c r="B4" s="111"/>
      <c r="C4" s="111"/>
      <c r="D4" s="111"/>
      <c r="E4" s="111"/>
      <c r="F4" s="111"/>
      <c r="G4" s="111"/>
      <c r="H4" s="111"/>
    </row>
    <row r="5" spans="1:10" ht="19.5" thickBot="1" x14ac:dyDescent="0.35">
      <c r="A5" s="1" t="s">
        <v>4</v>
      </c>
      <c r="B5" s="2"/>
      <c r="C5" s="2"/>
      <c r="D5" s="3"/>
      <c r="E5" s="2"/>
      <c r="F5" s="2"/>
      <c r="G5" s="3"/>
      <c r="H5" s="4">
        <v>45688</v>
      </c>
    </row>
    <row r="6" spans="1:10" ht="15.75" x14ac:dyDescent="0.25">
      <c r="A6" s="5" t="s">
        <v>5</v>
      </c>
      <c r="B6" s="6" t="s">
        <v>6</v>
      </c>
      <c r="C6" s="7" t="s">
        <v>7</v>
      </c>
      <c r="D6" s="8" t="s">
        <v>8</v>
      </c>
      <c r="E6" s="8" t="s">
        <v>15</v>
      </c>
      <c r="F6" s="9" t="s">
        <v>9</v>
      </c>
      <c r="G6" s="10" t="s">
        <v>10</v>
      </c>
      <c r="H6" s="18" t="s">
        <v>11</v>
      </c>
    </row>
    <row r="7" spans="1:10" ht="18.75" x14ac:dyDescent="0.3">
      <c r="A7" s="34"/>
      <c r="B7" s="112" t="s">
        <v>17</v>
      </c>
      <c r="C7" s="113"/>
      <c r="D7" s="113"/>
      <c r="E7" s="113"/>
      <c r="F7" s="113"/>
      <c r="G7" s="114"/>
      <c r="H7" s="35"/>
    </row>
    <row r="8" spans="1:10" ht="18.75" x14ac:dyDescent="0.3">
      <c r="A8" s="24"/>
      <c r="B8" s="25"/>
      <c r="C8" s="26"/>
      <c r="D8" s="22"/>
      <c r="E8" s="22" t="s">
        <v>52</v>
      </c>
      <c r="F8" s="21">
        <v>1038548.76</v>
      </c>
      <c r="H8" s="21">
        <f>F8</f>
        <v>1038548.76</v>
      </c>
      <c r="J8" s="33"/>
    </row>
    <row r="9" spans="1:10" ht="18.75" x14ac:dyDescent="0.3">
      <c r="A9" s="24">
        <v>45659</v>
      </c>
      <c r="B9" s="25"/>
      <c r="C9" s="29">
        <v>4524000000037</v>
      </c>
      <c r="D9" s="22" t="s">
        <v>13</v>
      </c>
      <c r="E9" s="22" t="s">
        <v>13</v>
      </c>
      <c r="F9" s="21">
        <v>309778.59999999998</v>
      </c>
      <c r="H9" s="21">
        <f>H8+F9</f>
        <v>1348327.3599999999</v>
      </c>
    </row>
    <row r="10" spans="1:10" ht="41.25" customHeight="1" x14ac:dyDescent="0.3">
      <c r="A10" s="42">
        <v>45659</v>
      </c>
      <c r="B10" s="25"/>
      <c r="C10" s="40">
        <v>15271</v>
      </c>
      <c r="D10" s="37" t="s">
        <v>29</v>
      </c>
      <c r="E10" s="38" t="s">
        <v>34</v>
      </c>
      <c r="F10" s="21"/>
      <c r="G10" s="21">
        <v>81000</v>
      </c>
      <c r="H10" s="21">
        <f>H9-G10</f>
        <v>1267327.3599999999</v>
      </c>
    </row>
    <row r="11" spans="1:10" ht="52.5" x14ac:dyDescent="0.3">
      <c r="A11" s="42">
        <v>45664</v>
      </c>
      <c r="B11" s="25"/>
      <c r="C11" s="40">
        <v>38669044096</v>
      </c>
      <c r="D11" s="38" t="s">
        <v>14</v>
      </c>
      <c r="E11" s="38" t="s">
        <v>35</v>
      </c>
      <c r="F11" s="21"/>
      <c r="G11" s="21">
        <v>310124.57</v>
      </c>
      <c r="H11" s="21">
        <f t="shared" ref="H11:H23" si="0">H10-G11</f>
        <v>957202.7899999998</v>
      </c>
    </row>
    <row r="12" spans="1:10" ht="27" x14ac:dyDescent="0.3">
      <c r="A12" s="42">
        <v>45665</v>
      </c>
      <c r="B12" s="25"/>
      <c r="C12" s="40">
        <v>15269</v>
      </c>
      <c r="D12" s="37" t="s">
        <v>56</v>
      </c>
      <c r="E12" s="38" t="s">
        <v>57</v>
      </c>
      <c r="F12" s="21"/>
      <c r="G12" s="21">
        <v>21780.99</v>
      </c>
      <c r="H12" s="21">
        <f t="shared" si="0"/>
        <v>935421.79999999981</v>
      </c>
    </row>
    <row r="13" spans="1:10" s="11" customFormat="1" ht="18.75" x14ac:dyDescent="0.3">
      <c r="A13" s="42" t="s">
        <v>36</v>
      </c>
      <c r="B13" s="16"/>
      <c r="C13" s="40">
        <v>15283</v>
      </c>
      <c r="D13" s="37" t="s">
        <v>37</v>
      </c>
      <c r="E13" s="28" t="s">
        <v>24</v>
      </c>
      <c r="F13" s="27"/>
      <c r="G13" s="21">
        <v>20790</v>
      </c>
      <c r="H13" s="21">
        <f t="shared" si="0"/>
        <v>914631.79999999981</v>
      </c>
      <c r="J13" s="39"/>
    </row>
    <row r="14" spans="1:10" s="11" customFormat="1" ht="54" customHeight="1" x14ac:dyDescent="0.3">
      <c r="A14" s="42">
        <v>45671</v>
      </c>
      <c r="B14" s="16"/>
      <c r="C14" s="40">
        <v>15277</v>
      </c>
      <c r="D14" s="37" t="s">
        <v>59</v>
      </c>
      <c r="E14" s="38" t="s">
        <v>38</v>
      </c>
      <c r="F14" s="27"/>
      <c r="G14" s="21">
        <v>20790</v>
      </c>
      <c r="H14" s="21">
        <f t="shared" si="0"/>
        <v>893841.79999999981</v>
      </c>
      <c r="J14" s="39"/>
    </row>
    <row r="15" spans="1:10" s="11" customFormat="1" ht="18.75" x14ac:dyDescent="0.3">
      <c r="A15" s="42">
        <v>45674</v>
      </c>
      <c r="B15" s="16"/>
      <c r="C15" s="45">
        <v>38727563868</v>
      </c>
      <c r="D15" s="37" t="s">
        <v>58</v>
      </c>
      <c r="E15" s="38" t="s">
        <v>41</v>
      </c>
      <c r="F15" s="27"/>
      <c r="G15" s="21">
        <v>11440.68</v>
      </c>
      <c r="H15" s="21">
        <f t="shared" si="0"/>
        <v>882401.11999999976</v>
      </c>
      <c r="J15" s="39"/>
    </row>
    <row r="16" spans="1:10" s="11" customFormat="1" ht="18.75" x14ac:dyDescent="0.3">
      <c r="A16" s="42">
        <v>45674</v>
      </c>
      <c r="B16" s="16"/>
      <c r="C16" s="40">
        <v>38727537593</v>
      </c>
      <c r="D16" s="37" t="s">
        <v>39</v>
      </c>
      <c r="E16" s="38" t="s">
        <v>42</v>
      </c>
      <c r="F16" s="27"/>
      <c r="G16" s="21">
        <v>11440.68</v>
      </c>
      <c r="H16" s="21">
        <f t="shared" si="0"/>
        <v>870960.43999999971</v>
      </c>
      <c r="J16" s="39"/>
    </row>
    <row r="17" spans="1:10" s="11" customFormat="1" ht="18.75" x14ac:dyDescent="0.3">
      <c r="A17" s="42">
        <v>45674</v>
      </c>
      <c r="B17" s="16"/>
      <c r="C17" s="40">
        <v>38727516742</v>
      </c>
      <c r="D17" s="37" t="s">
        <v>40</v>
      </c>
      <c r="E17" s="38" t="s">
        <v>42</v>
      </c>
      <c r="F17" s="27"/>
      <c r="G17" s="21">
        <v>15254.25</v>
      </c>
      <c r="H17" s="21">
        <f t="shared" si="0"/>
        <v>855706.18999999971</v>
      </c>
      <c r="J17" s="39"/>
    </row>
    <row r="18" spans="1:10" s="11" customFormat="1" ht="18.75" x14ac:dyDescent="0.3">
      <c r="A18" s="42">
        <v>45674</v>
      </c>
      <c r="B18" s="16"/>
      <c r="C18" s="40">
        <v>38727297307</v>
      </c>
      <c r="D18" s="37" t="s">
        <v>43</v>
      </c>
      <c r="E18" s="38" t="s">
        <v>42</v>
      </c>
      <c r="F18" s="27"/>
      <c r="G18" s="21">
        <v>15254.23</v>
      </c>
      <c r="H18" s="21">
        <f t="shared" si="0"/>
        <v>840451.95999999973</v>
      </c>
      <c r="J18" s="39"/>
    </row>
    <row r="19" spans="1:10" s="11" customFormat="1" ht="27" x14ac:dyDescent="0.3">
      <c r="A19" s="42">
        <v>45674</v>
      </c>
      <c r="B19" s="16"/>
      <c r="C19" s="40">
        <v>38726984242</v>
      </c>
      <c r="D19" s="37" t="s">
        <v>44</v>
      </c>
      <c r="E19" s="38" t="s">
        <v>45</v>
      </c>
      <c r="F19" s="27"/>
      <c r="G19" s="21">
        <v>57348</v>
      </c>
      <c r="H19" s="21">
        <f t="shared" si="0"/>
        <v>783103.95999999973</v>
      </c>
      <c r="J19" s="39"/>
    </row>
    <row r="20" spans="1:10" s="11" customFormat="1" ht="18.75" x14ac:dyDescent="0.3">
      <c r="A20" s="42" t="s">
        <v>46</v>
      </c>
      <c r="B20" s="16"/>
      <c r="C20" s="40">
        <v>250500466338</v>
      </c>
      <c r="D20" s="37" t="s">
        <v>47</v>
      </c>
      <c r="E20" s="37" t="s">
        <v>49</v>
      </c>
      <c r="F20" s="27"/>
      <c r="G20" s="21">
        <v>68392.88</v>
      </c>
      <c r="H20" s="21">
        <f t="shared" si="0"/>
        <v>714711.07999999973</v>
      </c>
      <c r="J20" s="39"/>
    </row>
    <row r="21" spans="1:10" s="11" customFormat="1" ht="18.75" x14ac:dyDescent="0.3">
      <c r="A21" s="42">
        <v>45677</v>
      </c>
      <c r="B21" s="16"/>
      <c r="C21" s="40">
        <v>250003747866</v>
      </c>
      <c r="D21" s="37" t="s">
        <v>47</v>
      </c>
      <c r="E21" s="37" t="s">
        <v>48</v>
      </c>
      <c r="F21" s="27"/>
      <c r="G21" s="21">
        <v>21695.79</v>
      </c>
      <c r="H21" s="21">
        <f t="shared" si="0"/>
        <v>693015.28999999969</v>
      </c>
    </row>
    <row r="22" spans="1:10" s="11" customFormat="1" ht="31.5" customHeight="1" x14ac:dyDescent="0.3">
      <c r="A22" s="42">
        <v>45677</v>
      </c>
      <c r="B22" s="16"/>
      <c r="C22" s="40">
        <v>38746869115</v>
      </c>
      <c r="D22" s="37" t="s">
        <v>60</v>
      </c>
      <c r="E22" s="38" t="s">
        <v>61</v>
      </c>
      <c r="F22" s="17"/>
      <c r="G22" s="21">
        <v>123102.2</v>
      </c>
      <c r="H22" s="21">
        <f t="shared" si="0"/>
        <v>569913.08999999973</v>
      </c>
    </row>
    <row r="23" spans="1:10" s="11" customFormat="1" ht="42" customHeight="1" x14ac:dyDescent="0.3">
      <c r="A23" s="42">
        <v>45685</v>
      </c>
      <c r="B23" s="16"/>
      <c r="C23" s="40">
        <v>15284</v>
      </c>
      <c r="D23" s="37" t="s">
        <v>62</v>
      </c>
      <c r="E23" s="38" t="s">
        <v>50</v>
      </c>
      <c r="F23" s="17"/>
      <c r="G23" s="21">
        <v>20790</v>
      </c>
      <c r="H23" s="21">
        <f t="shared" si="0"/>
        <v>549123.08999999973</v>
      </c>
    </row>
    <row r="24" spans="1:10" ht="18.75" x14ac:dyDescent="0.3">
      <c r="A24" s="24" t="s">
        <v>53</v>
      </c>
      <c r="B24" s="25"/>
      <c r="C24" s="26">
        <v>45240000000</v>
      </c>
      <c r="D24" s="22" t="s">
        <v>64</v>
      </c>
      <c r="E24" s="22" t="s">
        <v>63</v>
      </c>
      <c r="F24" s="21">
        <v>8368244.3700000001</v>
      </c>
      <c r="G24" s="21"/>
      <c r="H24" s="21">
        <f>H23+F24</f>
        <v>8917367.459999999</v>
      </c>
      <c r="J24" s="33"/>
    </row>
    <row r="25" spans="1:10" s="11" customFormat="1" ht="27" x14ac:dyDescent="0.3">
      <c r="A25" s="42">
        <v>45688</v>
      </c>
      <c r="B25" s="16"/>
      <c r="C25" s="43"/>
      <c r="D25" s="37" t="s">
        <v>22</v>
      </c>
      <c r="E25" s="38" t="s">
        <v>51</v>
      </c>
      <c r="F25" s="17"/>
      <c r="G25" s="21">
        <v>1133280.1599999999</v>
      </c>
      <c r="H25" s="21">
        <f>H24-G25</f>
        <v>7784087.2999999989</v>
      </c>
    </row>
    <row r="26" spans="1:10" s="11" customFormat="1" ht="18.75" x14ac:dyDescent="0.3">
      <c r="A26" s="42">
        <v>45688</v>
      </c>
      <c r="B26" s="16"/>
      <c r="C26" s="43"/>
      <c r="D26" s="37" t="s">
        <v>54</v>
      </c>
      <c r="E26" s="38" t="s">
        <v>55</v>
      </c>
      <c r="F26" s="17"/>
      <c r="G26" s="21">
        <v>1513.49</v>
      </c>
      <c r="H26" s="21">
        <f>+H25-G26</f>
        <v>7782573.8099999987</v>
      </c>
    </row>
    <row r="27" spans="1:10" ht="14.25" customHeight="1" x14ac:dyDescent="0.3">
      <c r="A27" s="14"/>
      <c r="B27" s="16"/>
      <c r="C27" s="13"/>
      <c r="D27" s="15"/>
      <c r="E27" s="15"/>
      <c r="F27" s="19">
        <f>SUM(F8:F25)</f>
        <v>9716571.7300000004</v>
      </c>
      <c r="G27" s="19">
        <f>SUM(G10:G26)</f>
        <v>1933997.9199999997</v>
      </c>
      <c r="H27" s="44">
        <f>+F27-G27</f>
        <v>7782573.8100000005</v>
      </c>
    </row>
    <row r="28" spans="1:10" ht="32.25" customHeight="1" x14ac:dyDescent="0.25">
      <c r="A28" s="20"/>
      <c r="B28" s="109" t="s">
        <v>12</v>
      </c>
      <c r="C28" s="109"/>
      <c r="D28" s="20"/>
      <c r="E28" s="20"/>
      <c r="F28" s="110"/>
      <c r="G28" s="110"/>
      <c r="H28" s="23"/>
      <c r="J28" s="12"/>
    </row>
    <row r="29" spans="1:10" hidden="1" x14ac:dyDescent="0.25"/>
    <row r="30" spans="1:10" x14ac:dyDescent="0.25">
      <c r="H30" s="32"/>
    </row>
    <row r="31" spans="1:10" x14ac:dyDescent="0.25">
      <c r="F31" s="12"/>
      <c r="G31" s="32"/>
      <c r="H31" s="32"/>
    </row>
    <row r="32" spans="1:10" x14ac:dyDescent="0.25">
      <c r="G32" s="12"/>
      <c r="H32" s="32"/>
    </row>
    <row r="33" spans="7:8" x14ac:dyDescent="0.25">
      <c r="G33" s="32"/>
      <c r="H33" s="32"/>
    </row>
    <row r="34" spans="7:8" x14ac:dyDescent="0.25">
      <c r="G34" s="12"/>
      <c r="H34" s="32"/>
    </row>
    <row r="35" spans="7:8" x14ac:dyDescent="0.25">
      <c r="H35" s="32"/>
    </row>
    <row r="36" spans="7:8" x14ac:dyDescent="0.25">
      <c r="H36" s="32"/>
    </row>
    <row r="37" spans="7:8" x14ac:dyDescent="0.25">
      <c r="H37" s="32"/>
    </row>
    <row r="38" spans="7:8" x14ac:dyDescent="0.25">
      <c r="H38" s="32"/>
    </row>
    <row r="39" spans="7:8" x14ac:dyDescent="0.25">
      <c r="H39" s="32"/>
    </row>
    <row r="40" spans="7:8" x14ac:dyDescent="0.25">
      <c r="H40" s="32"/>
    </row>
    <row r="41" spans="7:8" x14ac:dyDescent="0.25">
      <c r="H41" s="32"/>
    </row>
    <row r="42" spans="7:8" x14ac:dyDescent="0.25">
      <c r="H42" s="32"/>
    </row>
    <row r="43" spans="7:8" x14ac:dyDescent="0.25">
      <c r="H43" s="32"/>
    </row>
    <row r="44" spans="7:8" x14ac:dyDescent="0.25">
      <c r="H44" s="32"/>
    </row>
    <row r="45" spans="7:8" x14ac:dyDescent="0.25">
      <c r="H45" s="32"/>
    </row>
    <row r="46" spans="7:8" x14ac:dyDescent="0.25">
      <c r="H46" s="32"/>
    </row>
    <row r="47" spans="7:8" x14ac:dyDescent="0.25">
      <c r="H47" s="32"/>
    </row>
    <row r="48" spans="7:8" x14ac:dyDescent="0.25">
      <c r="H48" s="32"/>
    </row>
    <row r="49" spans="5:8" x14ac:dyDescent="0.25">
      <c r="H49" s="32"/>
    </row>
    <row r="50" spans="5:8" x14ac:dyDescent="0.25">
      <c r="H50" s="32"/>
    </row>
    <row r="51" spans="5:8" x14ac:dyDescent="0.25">
      <c r="H51" s="32"/>
    </row>
    <row r="52" spans="5:8" x14ac:dyDescent="0.25">
      <c r="H52" s="32"/>
    </row>
    <row r="53" spans="5:8" x14ac:dyDescent="0.25">
      <c r="H53" s="32"/>
    </row>
    <row r="54" spans="5:8" x14ac:dyDescent="0.25">
      <c r="H54" s="32"/>
    </row>
    <row r="55" spans="5:8" x14ac:dyDescent="0.25">
      <c r="H55" s="32"/>
    </row>
    <row r="56" spans="5:8" x14ac:dyDescent="0.25">
      <c r="E56" t="s">
        <v>33</v>
      </c>
      <c r="H56" s="32"/>
    </row>
    <row r="57" spans="5:8" x14ac:dyDescent="0.25">
      <c r="H57" s="32"/>
    </row>
    <row r="58" spans="5:8" x14ac:dyDescent="0.25">
      <c r="H58" s="32"/>
    </row>
    <row r="59" spans="5:8" x14ac:dyDescent="0.25">
      <c r="H59" s="32"/>
    </row>
    <row r="60" spans="5:8" x14ac:dyDescent="0.25">
      <c r="H60" s="32"/>
    </row>
    <row r="61" spans="5:8" x14ac:dyDescent="0.25">
      <c r="H61" s="32"/>
    </row>
    <row r="62" spans="5:8" x14ac:dyDescent="0.25">
      <c r="H62" s="32"/>
    </row>
    <row r="63" spans="5:8" x14ac:dyDescent="0.25">
      <c r="H63" s="32"/>
    </row>
    <row r="64" spans="5:8" x14ac:dyDescent="0.25">
      <c r="H64" s="32"/>
    </row>
    <row r="65" spans="8:8" x14ac:dyDescent="0.25">
      <c r="H65" s="32"/>
    </row>
    <row r="66" spans="8:8" x14ac:dyDescent="0.25">
      <c r="H66" s="32"/>
    </row>
    <row r="67" spans="8:8" x14ac:dyDescent="0.25">
      <c r="H67" s="32"/>
    </row>
    <row r="68" spans="8:8" x14ac:dyDescent="0.25">
      <c r="H68" s="32"/>
    </row>
    <row r="69" spans="8:8" x14ac:dyDescent="0.25">
      <c r="H69" s="32"/>
    </row>
    <row r="70" spans="8:8" x14ac:dyDescent="0.25">
      <c r="H70" s="32"/>
    </row>
    <row r="71" spans="8:8" x14ac:dyDescent="0.25">
      <c r="H71" s="32"/>
    </row>
    <row r="72" spans="8:8" x14ac:dyDescent="0.25">
      <c r="H72" s="32"/>
    </row>
    <row r="73" spans="8:8" x14ac:dyDescent="0.25">
      <c r="H73" s="32"/>
    </row>
    <row r="74" spans="8:8" x14ac:dyDescent="0.25">
      <c r="H74" s="32"/>
    </row>
    <row r="75" spans="8:8" x14ac:dyDescent="0.25">
      <c r="H75" s="32"/>
    </row>
    <row r="76" spans="8:8" x14ac:dyDescent="0.25">
      <c r="H76" s="32"/>
    </row>
    <row r="77" spans="8:8" x14ac:dyDescent="0.25">
      <c r="H77" s="32"/>
    </row>
    <row r="78" spans="8:8" x14ac:dyDescent="0.25">
      <c r="H78" s="32"/>
    </row>
    <row r="79" spans="8:8" x14ac:dyDescent="0.25">
      <c r="H79" s="32"/>
    </row>
    <row r="80" spans="8:8" x14ac:dyDescent="0.25">
      <c r="H80" s="32"/>
    </row>
    <row r="81" spans="8:8" x14ac:dyDescent="0.25">
      <c r="H81" s="32"/>
    </row>
    <row r="82" spans="8:8" x14ac:dyDescent="0.25">
      <c r="H82" s="32"/>
    </row>
    <row r="83" spans="8:8" x14ac:dyDescent="0.25">
      <c r="H83" s="32"/>
    </row>
    <row r="85" spans="8:8" x14ac:dyDescent="0.25">
      <c r="H85" s="32"/>
    </row>
  </sheetData>
  <mergeCells count="7">
    <mergeCell ref="B28:C28"/>
    <mergeCell ref="F28:G28"/>
    <mergeCell ref="A1:H1"/>
    <mergeCell ref="A2:H2"/>
    <mergeCell ref="A3:H3"/>
    <mergeCell ref="A4:H4"/>
    <mergeCell ref="B7:G7"/>
  </mergeCells>
  <pageMargins left="0.25" right="0.25" top="0.75" bottom="0.75" header="0.3" footer="0.3"/>
  <pageSetup paperSize="5" scale="65" fitToWidth="0" orientation="landscape"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4"/>
  <sheetViews>
    <sheetView topLeftCell="D53" workbookViewId="0">
      <selection activeCell="E86" sqref="E86"/>
    </sheetView>
  </sheetViews>
  <sheetFormatPr baseColWidth="10" defaultRowHeight="15" x14ac:dyDescent="0.25"/>
  <cols>
    <col min="1" max="1" width="20.28515625" customWidth="1"/>
    <col min="2" max="2" width="19.28515625" hidden="1" customWidth="1"/>
    <col min="3" max="3" width="26.5703125" customWidth="1"/>
    <col min="4" max="4" width="41.85546875" bestFit="1" customWidth="1"/>
    <col min="5" max="5" width="48.7109375" customWidth="1"/>
    <col min="6" max="6" width="21.140625" customWidth="1"/>
    <col min="7" max="7" width="24.28515625" customWidth="1"/>
    <col min="8" max="8" width="27.140625" customWidth="1"/>
    <col min="10" max="10" width="13.140625" bestFit="1" customWidth="1"/>
  </cols>
  <sheetData>
    <row r="1" spans="1:10" ht="18.75" x14ac:dyDescent="0.25">
      <c r="A1" s="111" t="s">
        <v>0</v>
      </c>
      <c r="B1" s="111"/>
      <c r="C1" s="111"/>
      <c r="D1" s="111"/>
      <c r="E1" s="111"/>
      <c r="F1" s="111"/>
      <c r="G1" s="111"/>
      <c r="H1" s="111"/>
    </row>
    <row r="2" spans="1:10" ht="18.75" x14ac:dyDescent="0.25">
      <c r="A2" s="111" t="s">
        <v>1</v>
      </c>
      <c r="B2" s="111"/>
      <c r="C2" s="111"/>
      <c r="D2" s="111"/>
      <c r="E2" s="111"/>
      <c r="F2" s="111"/>
      <c r="G2" s="111"/>
      <c r="H2" s="111"/>
    </row>
    <row r="3" spans="1:10" ht="18.75" x14ac:dyDescent="0.25">
      <c r="A3" s="111" t="s">
        <v>2</v>
      </c>
      <c r="B3" s="111"/>
      <c r="C3" s="111"/>
      <c r="D3" s="111"/>
      <c r="E3" s="111"/>
      <c r="F3" s="111"/>
      <c r="G3" s="111"/>
      <c r="H3" s="111"/>
    </row>
    <row r="4" spans="1:10" ht="18.75" x14ac:dyDescent="0.25">
      <c r="A4" s="111" t="s">
        <v>3</v>
      </c>
      <c r="B4" s="111"/>
      <c r="C4" s="111"/>
      <c r="D4" s="111"/>
      <c r="E4" s="111"/>
      <c r="F4" s="111"/>
      <c r="G4" s="111"/>
      <c r="H4" s="111"/>
    </row>
    <row r="5" spans="1:10" ht="19.5" thickBot="1" x14ac:dyDescent="0.35">
      <c r="A5" s="1" t="s">
        <v>4</v>
      </c>
      <c r="B5" s="2"/>
      <c r="C5" s="2"/>
      <c r="D5" s="3"/>
      <c r="E5" s="2"/>
      <c r="F5" s="2"/>
      <c r="G5" s="3"/>
      <c r="H5" s="4">
        <v>45716</v>
      </c>
    </row>
    <row r="6" spans="1:10" ht="15.75" x14ac:dyDescent="0.25">
      <c r="A6" s="5" t="s">
        <v>5</v>
      </c>
      <c r="B6" s="6" t="s">
        <v>6</v>
      </c>
      <c r="C6" s="7" t="s">
        <v>7</v>
      </c>
      <c r="D6" s="8" t="s">
        <v>8</v>
      </c>
      <c r="E6" s="8" t="s">
        <v>15</v>
      </c>
      <c r="F6" s="9" t="s">
        <v>9</v>
      </c>
      <c r="G6" s="10" t="s">
        <v>10</v>
      </c>
      <c r="H6" s="18" t="s">
        <v>11</v>
      </c>
    </row>
    <row r="7" spans="1:10" ht="18.75" x14ac:dyDescent="0.3">
      <c r="A7" s="34"/>
      <c r="B7" s="112" t="s">
        <v>17</v>
      </c>
      <c r="C7" s="113"/>
      <c r="D7" s="113"/>
      <c r="E7" s="113"/>
      <c r="F7" s="113"/>
      <c r="G7" s="114"/>
      <c r="H7" s="35"/>
    </row>
    <row r="8" spans="1:10" ht="18.75" x14ac:dyDescent="0.3">
      <c r="A8" s="24"/>
      <c r="B8" s="25"/>
      <c r="C8" s="26"/>
      <c r="D8" s="115" t="s">
        <v>18</v>
      </c>
      <c r="E8" s="116"/>
      <c r="F8" s="30">
        <v>7782573.8099999987</v>
      </c>
      <c r="G8" s="21"/>
      <c r="H8" s="21">
        <f>F8</f>
        <v>7782573.8099999987</v>
      </c>
      <c r="J8" s="33"/>
    </row>
    <row r="9" spans="1:10" ht="18.75" x14ac:dyDescent="0.3">
      <c r="A9" s="24">
        <v>45693</v>
      </c>
      <c r="B9" s="25"/>
      <c r="C9" s="29">
        <v>45240000000038</v>
      </c>
      <c r="D9" s="22" t="s">
        <v>13</v>
      </c>
      <c r="E9" s="22" t="s">
        <v>13</v>
      </c>
      <c r="F9" s="21">
        <v>322470.59999999998</v>
      </c>
      <c r="G9" s="21"/>
      <c r="H9" s="21">
        <f>F9+H8</f>
        <v>8105044.4099999983</v>
      </c>
    </row>
    <row r="10" spans="1:10" ht="39.75" x14ac:dyDescent="0.3">
      <c r="A10" s="24">
        <v>45691</v>
      </c>
      <c r="B10" s="25"/>
      <c r="C10" s="29">
        <v>15285</v>
      </c>
      <c r="D10" s="22" t="s">
        <v>23</v>
      </c>
      <c r="E10" s="38" t="s">
        <v>70</v>
      </c>
      <c r="F10" s="21"/>
      <c r="G10" s="21">
        <v>90000</v>
      </c>
      <c r="H10" s="21">
        <f t="shared" ref="H10:H14" si="0">H9-G10</f>
        <v>8015044.4099999983</v>
      </c>
    </row>
    <row r="11" spans="1:10" ht="52.5" x14ac:dyDescent="0.3">
      <c r="A11" s="24">
        <v>45691</v>
      </c>
      <c r="B11" s="25"/>
      <c r="C11" s="29">
        <v>15286</v>
      </c>
      <c r="D11" s="22" t="s">
        <v>65</v>
      </c>
      <c r="E11" s="38" t="s">
        <v>71</v>
      </c>
      <c r="F11" s="21"/>
      <c r="G11" s="21">
        <v>108000</v>
      </c>
      <c r="H11" s="21">
        <f t="shared" si="0"/>
        <v>7907044.4099999983</v>
      </c>
    </row>
    <row r="12" spans="1:10" ht="39.75" x14ac:dyDescent="0.3">
      <c r="A12" s="24">
        <v>45693</v>
      </c>
      <c r="B12" s="25"/>
      <c r="C12" s="29">
        <v>38863505434</v>
      </c>
      <c r="D12" s="37" t="s">
        <v>25</v>
      </c>
      <c r="E12" s="46" t="s">
        <v>72</v>
      </c>
      <c r="F12" s="21"/>
      <c r="G12" s="21">
        <v>615909.16</v>
      </c>
      <c r="H12" s="21">
        <f t="shared" si="0"/>
        <v>7291135.2499999981</v>
      </c>
    </row>
    <row r="13" spans="1:10" s="11" customFormat="1" ht="39.75" x14ac:dyDescent="0.3">
      <c r="A13" s="24">
        <v>45693</v>
      </c>
      <c r="B13" s="16"/>
      <c r="C13" s="29">
        <v>38863439569</v>
      </c>
      <c r="D13" s="37" t="s">
        <v>66</v>
      </c>
      <c r="E13" s="46" t="s">
        <v>73</v>
      </c>
      <c r="F13" s="27"/>
      <c r="G13" s="21">
        <v>49927.12</v>
      </c>
      <c r="H13" s="21">
        <f t="shared" si="0"/>
        <v>7241208.129999998</v>
      </c>
      <c r="J13" s="39"/>
    </row>
    <row r="14" spans="1:10" s="11" customFormat="1" ht="27" x14ac:dyDescent="0.3">
      <c r="A14" s="24">
        <v>45693</v>
      </c>
      <c r="B14" s="16"/>
      <c r="C14" s="29">
        <v>38863527450</v>
      </c>
      <c r="D14" s="37" t="s">
        <v>26</v>
      </c>
      <c r="E14" s="46" t="s">
        <v>74</v>
      </c>
      <c r="F14" s="27"/>
      <c r="G14" s="21">
        <v>1683029.85</v>
      </c>
      <c r="H14" s="21">
        <f t="shared" si="0"/>
        <v>5558178.2799999975</v>
      </c>
      <c r="J14" s="39"/>
    </row>
    <row r="15" spans="1:10" s="11" customFormat="1" ht="39.75" x14ac:dyDescent="0.3">
      <c r="A15" s="24">
        <v>45693</v>
      </c>
      <c r="B15" s="16"/>
      <c r="C15" s="29">
        <v>38863352795</v>
      </c>
      <c r="D15" s="37" t="s">
        <v>21</v>
      </c>
      <c r="E15" s="46" t="s">
        <v>75</v>
      </c>
      <c r="F15" s="27"/>
      <c r="G15" s="21">
        <v>516433.08</v>
      </c>
      <c r="H15" s="21">
        <f>H14-G15</f>
        <v>5041745.1999999974</v>
      </c>
      <c r="J15" s="39"/>
    </row>
    <row r="16" spans="1:10" s="11" customFormat="1" ht="39.75" x14ac:dyDescent="0.3">
      <c r="A16" s="24">
        <v>45693</v>
      </c>
      <c r="B16" s="16"/>
      <c r="C16" s="29">
        <v>38863400920</v>
      </c>
      <c r="D16" s="37" t="s">
        <v>67</v>
      </c>
      <c r="E16" s="46" t="s">
        <v>76</v>
      </c>
      <c r="F16" s="27"/>
      <c r="G16" s="21">
        <v>468142.95</v>
      </c>
      <c r="H16" s="21">
        <f>H15-G16</f>
        <v>4573602.2499999972</v>
      </c>
      <c r="J16" s="39"/>
    </row>
    <row r="17" spans="1:10" s="11" customFormat="1" ht="52.5" x14ac:dyDescent="0.3">
      <c r="A17" s="24">
        <v>45693</v>
      </c>
      <c r="B17" s="16"/>
      <c r="C17" s="29">
        <v>38860040192</v>
      </c>
      <c r="D17" s="37" t="s">
        <v>27</v>
      </c>
      <c r="E17" s="46" t="s">
        <v>77</v>
      </c>
      <c r="F17" s="27"/>
      <c r="G17" s="21">
        <v>298771.58</v>
      </c>
      <c r="H17" s="21">
        <f t="shared" ref="H17:H24" si="1">H16-G17</f>
        <v>4274830.6699999971</v>
      </c>
      <c r="J17" s="39"/>
    </row>
    <row r="18" spans="1:10" s="11" customFormat="1" ht="18.75" x14ac:dyDescent="0.3">
      <c r="A18" s="24">
        <v>45693</v>
      </c>
      <c r="B18" s="16"/>
      <c r="C18" s="29">
        <v>38863271090</v>
      </c>
      <c r="D18" s="37" t="s">
        <v>68</v>
      </c>
      <c r="E18" s="46" t="s">
        <v>78</v>
      </c>
      <c r="F18" s="27"/>
      <c r="G18" s="21">
        <v>430191</v>
      </c>
      <c r="H18" s="21">
        <f t="shared" si="1"/>
        <v>3844639.6699999971</v>
      </c>
      <c r="J18" s="39"/>
    </row>
    <row r="19" spans="1:10" s="11" customFormat="1" ht="52.5" x14ac:dyDescent="0.3">
      <c r="A19" s="24">
        <v>45327</v>
      </c>
      <c r="B19" s="16"/>
      <c r="C19" s="29">
        <v>38863373318</v>
      </c>
      <c r="D19" s="37" t="s">
        <v>69</v>
      </c>
      <c r="E19" s="46" t="s">
        <v>79</v>
      </c>
      <c r="F19" s="27"/>
      <c r="G19" s="21">
        <v>650907.9</v>
      </c>
      <c r="H19" s="21">
        <f t="shared" si="1"/>
        <v>3193731.7699999972</v>
      </c>
      <c r="J19" s="39"/>
    </row>
    <row r="20" spans="1:10" s="11" customFormat="1" ht="39.75" x14ac:dyDescent="0.3">
      <c r="A20" s="42">
        <v>45695</v>
      </c>
      <c r="B20" s="16"/>
      <c r="C20" s="40">
        <v>38876464934</v>
      </c>
      <c r="D20" s="37" t="s">
        <v>80</v>
      </c>
      <c r="E20" s="46" t="s">
        <v>82</v>
      </c>
      <c r="F20" s="27"/>
      <c r="G20" s="21">
        <v>15254.23</v>
      </c>
      <c r="H20" s="21">
        <f t="shared" si="1"/>
        <v>3178477.5399999972</v>
      </c>
      <c r="J20" s="39"/>
    </row>
    <row r="21" spans="1:10" s="11" customFormat="1" ht="39.75" x14ac:dyDescent="0.3">
      <c r="A21" s="42">
        <v>45695</v>
      </c>
      <c r="B21" s="16"/>
      <c r="C21" s="40">
        <v>38876482259</v>
      </c>
      <c r="D21" s="37" t="s">
        <v>19</v>
      </c>
      <c r="E21" s="46" t="s">
        <v>83</v>
      </c>
      <c r="F21" s="27"/>
      <c r="G21" s="21">
        <v>11440.68</v>
      </c>
      <c r="H21" s="21">
        <f t="shared" si="1"/>
        <v>3167036.8599999971</v>
      </c>
    </row>
    <row r="22" spans="1:10" s="11" customFormat="1" ht="39.75" x14ac:dyDescent="0.3">
      <c r="A22" s="42">
        <v>45695</v>
      </c>
      <c r="B22" s="16"/>
      <c r="C22" s="40">
        <v>38877511995</v>
      </c>
      <c r="D22" s="37" t="s">
        <v>31</v>
      </c>
      <c r="E22" s="46" t="s">
        <v>84</v>
      </c>
      <c r="F22" s="17"/>
      <c r="G22" s="21">
        <v>15254.25</v>
      </c>
      <c r="H22" s="21">
        <f t="shared" si="1"/>
        <v>3151782.6099999971</v>
      </c>
    </row>
    <row r="23" spans="1:10" s="11" customFormat="1" ht="27" x14ac:dyDescent="0.3">
      <c r="A23" s="42">
        <v>45695</v>
      </c>
      <c r="B23" s="16"/>
      <c r="C23" s="40">
        <v>38876447248</v>
      </c>
      <c r="D23" s="37" t="s">
        <v>20</v>
      </c>
      <c r="E23" s="46" t="s">
        <v>85</v>
      </c>
      <c r="F23" s="17"/>
      <c r="G23" s="21">
        <v>50040</v>
      </c>
      <c r="H23" s="21">
        <f t="shared" si="1"/>
        <v>3101742.6099999971</v>
      </c>
    </row>
    <row r="24" spans="1:10" s="11" customFormat="1" ht="52.5" x14ac:dyDescent="0.3">
      <c r="A24" s="42">
        <v>45695</v>
      </c>
      <c r="B24" s="16"/>
      <c r="C24" s="40">
        <v>38876423224</v>
      </c>
      <c r="D24" s="37" t="s">
        <v>81</v>
      </c>
      <c r="E24" s="46" t="s">
        <v>86</v>
      </c>
      <c r="F24" s="17"/>
      <c r="G24" s="21">
        <v>585638.47</v>
      </c>
      <c r="H24" s="21">
        <f t="shared" si="1"/>
        <v>2516104.1399999969</v>
      </c>
    </row>
    <row r="25" spans="1:10" ht="39.75" x14ac:dyDescent="0.3">
      <c r="A25" s="47">
        <v>45698</v>
      </c>
      <c r="B25" s="25"/>
      <c r="C25" s="36">
        <v>38897500889</v>
      </c>
      <c r="D25" s="31" t="s">
        <v>87</v>
      </c>
      <c r="E25" s="48" t="s">
        <v>88</v>
      </c>
      <c r="F25" s="21"/>
      <c r="G25" s="21">
        <v>270632.03000000003</v>
      </c>
      <c r="H25" s="21">
        <f>H24-G25</f>
        <v>2245472.1099999966</v>
      </c>
    </row>
    <row r="26" spans="1:10" ht="18.75" x14ac:dyDescent="0.3">
      <c r="A26" s="47"/>
      <c r="B26" s="25"/>
      <c r="C26" s="36"/>
      <c r="D26" s="31"/>
      <c r="E26" s="48"/>
      <c r="F26" s="27">
        <v>8368244.3700000001</v>
      </c>
      <c r="G26" s="21"/>
      <c r="H26" s="21">
        <f>H25+F26</f>
        <v>10613716.479999997</v>
      </c>
    </row>
    <row r="27" spans="1:10" s="11" customFormat="1" ht="27" x14ac:dyDescent="0.3">
      <c r="A27" s="42">
        <v>45699</v>
      </c>
      <c r="B27" s="16"/>
      <c r="C27" s="40">
        <v>15282</v>
      </c>
      <c r="D27" s="37" t="s">
        <v>89</v>
      </c>
      <c r="E27" s="46" t="s">
        <v>90</v>
      </c>
      <c r="F27" s="17"/>
      <c r="G27" s="21">
        <v>41580</v>
      </c>
      <c r="H27" s="21">
        <f>H26-G27</f>
        <v>10572136.479999997</v>
      </c>
    </row>
    <row r="28" spans="1:10" s="11" customFormat="1" ht="52.5" x14ac:dyDescent="0.3">
      <c r="A28" s="42">
        <v>45668</v>
      </c>
      <c r="B28" s="16"/>
      <c r="C28" s="40">
        <v>38902572758</v>
      </c>
      <c r="D28" s="37" t="s">
        <v>91</v>
      </c>
      <c r="E28" s="46" t="s">
        <v>92</v>
      </c>
      <c r="F28" s="17"/>
      <c r="G28" s="21">
        <v>350000</v>
      </c>
      <c r="H28" s="21">
        <f>H27-G28</f>
        <v>10222136.479999997</v>
      </c>
    </row>
    <row r="29" spans="1:10" ht="52.5" x14ac:dyDescent="0.3">
      <c r="A29" s="47">
        <v>45702</v>
      </c>
      <c r="B29" s="25"/>
      <c r="C29" s="36">
        <v>38936052358</v>
      </c>
      <c r="D29" s="31" t="s">
        <v>133</v>
      </c>
      <c r="E29" s="48" t="s">
        <v>132</v>
      </c>
      <c r="F29" s="21"/>
      <c r="G29" s="21">
        <v>1714611.15</v>
      </c>
      <c r="H29" s="21">
        <f t="shared" ref="H29:H51" si="2">H28-G29</f>
        <v>8507525.3299999963</v>
      </c>
    </row>
    <row r="30" spans="1:10" s="11" customFormat="1" ht="90.75" x14ac:dyDescent="0.3">
      <c r="A30" s="42">
        <v>45701</v>
      </c>
      <c r="B30" s="16"/>
      <c r="C30" s="40">
        <v>38926486454</v>
      </c>
      <c r="D30" s="37" t="s">
        <v>93</v>
      </c>
      <c r="E30" s="46" t="s">
        <v>116</v>
      </c>
      <c r="F30" s="17"/>
      <c r="G30" s="21">
        <v>316823.75</v>
      </c>
      <c r="H30" s="21">
        <f>H29-G30</f>
        <v>8190701.5799999963</v>
      </c>
    </row>
    <row r="31" spans="1:10" s="11" customFormat="1" ht="52.5" x14ac:dyDescent="0.3">
      <c r="A31" s="42">
        <v>45702</v>
      </c>
      <c r="B31" s="16"/>
      <c r="C31" s="40">
        <v>15287</v>
      </c>
      <c r="D31" s="37" t="s">
        <v>94</v>
      </c>
      <c r="E31" s="46" t="s">
        <v>103</v>
      </c>
      <c r="F31" s="17"/>
      <c r="G31" s="21">
        <v>65340</v>
      </c>
      <c r="H31" s="21">
        <f t="shared" si="2"/>
        <v>8125361.5799999963</v>
      </c>
    </row>
    <row r="32" spans="1:10" s="11" customFormat="1" ht="63" customHeight="1" x14ac:dyDescent="0.3">
      <c r="A32" s="42">
        <v>45702</v>
      </c>
      <c r="B32" s="16"/>
      <c r="C32" s="40">
        <v>38936104834</v>
      </c>
      <c r="D32" s="37" t="s">
        <v>95</v>
      </c>
      <c r="E32" s="46" t="s">
        <v>104</v>
      </c>
      <c r="F32" s="17"/>
      <c r="G32" s="21">
        <v>165157.16</v>
      </c>
      <c r="H32" s="21">
        <f t="shared" si="2"/>
        <v>7960204.4199999962</v>
      </c>
    </row>
    <row r="33" spans="1:8" ht="39.75" x14ac:dyDescent="0.3">
      <c r="A33" s="47">
        <v>45702</v>
      </c>
      <c r="B33" s="25"/>
      <c r="C33" s="36">
        <v>38936200013</v>
      </c>
      <c r="D33" s="31" t="s">
        <v>87</v>
      </c>
      <c r="E33" s="48" t="s">
        <v>105</v>
      </c>
      <c r="F33" s="21"/>
      <c r="G33" s="21">
        <v>33681.199999999997</v>
      </c>
      <c r="H33" s="21">
        <f t="shared" si="2"/>
        <v>7926523.219999996</v>
      </c>
    </row>
    <row r="34" spans="1:8" ht="52.5" x14ac:dyDescent="0.3">
      <c r="A34" s="47">
        <v>45702</v>
      </c>
      <c r="B34" s="25"/>
      <c r="C34" s="36">
        <v>38936130021</v>
      </c>
      <c r="D34" s="31" t="s">
        <v>28</v>
      </c>
      <c r="E34" s="48" t="s">
        <v>118</v>
      </c>
      <c r="F34" s="21"/>
      <c r="G34" s="21">
        <v>117538.75</v>
      </c>
      <c r="H34" s="21">
        <f t="shared" si="2"/>
        <v>7808984.469999996</v>
      </c>
    </row>
    <row r="35" spans="1:8" ht="27" x14ac:dyDescent="0.3">
      <c r="A35" s="47">
        <v>45702</v>
      </c>
      <c r="B35" s="25"/>
      <c r="C35" s="36">
        <v>38936250989</v>
      </c>
      <c r="D35" s="31" t="s">
        <v>87</v>
      </c>
      <c r="E35" s="48" t="s">
        <v>106</v>
      </c>
      <c r="F35" s="21"/>
      <c r="G35" s="21">
        <v>22147.599999999999</v>
      </c>
      <c r="H35" s="21">
        <f t="shared" si="2"/>
        <v>7786836.8699999964</v>
      </c>
    </row>
    <row r="36" spans="1:8" s="11" customFormat="1" ht="27" x14ac:dyDescent="0.3">
      <c r="A36" s="42">
        <v>45706</v>
      </c>
      <c r="B36" s="16"/>
      <c r="C36" s="40">
        <v>38969556371</v>
      </c>
      <c r="D36" s="37" t="s">
        <v>96</v>
      </c>
      <c r="E36" s="46" t="s">
        <v>107</v>
      </c>
      <c r="F36" s="17"/>
      <c r="G36" s="21">
        <v>27100.85</v>
      </c>
      <c r="H36" s="21">
        <f t="shared" si="2"/>
        <v>7759736.0199999968</v>
      </c>
    </row>
    <row r="37" spans="1:8" s="11" customFormat="1" ht="52.5" x14ac:dyDescent="0.3">
      <c r="A37" s="42">
        <v>45689</v>
      </c>
      <c r="B37" s="16"/>
      <c r="C37" s="40">
        <v>38969398831</v>
      </c>
      <c r="D37" s="37" t="s">
        <v>32</v>
      </c>
      <c r="E37" s="46" t="s">
        <v>108</v>
      </c>
      <c r="F37" s="17"/>
      <c r="G37" s="21">
        <v>32175.9</v>
      </c>
      <c r="H37" s="21">
        <f t="shared" si="2"/>
        <v>7727560.1199999964</v>
      </c>
    </row>
    <row r="38" spans="1:8" s="11" customFormat="1" ht="52.5" x14ac:dyDescent="0.3">
      <c r="A38" s="42">
        <v>45706</v>
      </c>
      <c r="B38" s="16"/>
      <c r="C38" s="40">
        <v>38969976132</v>
      </c>
      <c r="D38" s="37" t="s">
        <v>97</v>
      </c>
      <c r="E38" s="46" t="s">
        <v>109</v>
      </c>
      <c r="F38" s="17"/>
      <c r="G38" s="21">
        <v>34560</v>
      </c>
      <c r="H38" s="21">
        <f t="shared" si="2"/>
        <v>7693000.1199999964</v>
      </c>
    </row>
    <row r="39" spans="1:8" s="11" customFormat="1" ht="39.75" x14ac:dyDescent="0.3">
      <c r="A39" s="42" t="s">
        <v>121</v>
      </c>
      <c r="B39" s="16"/>
      <c r="C39" s="40">
        <v>15281</v>
      </c>
      <c r="D39" s="37" t="s">
        <v>30</v>
      </c>
      <c r="E39" s="46" t="s">
        <v>122</v>
      </c>
      <c r="F39" s="17"/>
      <c r="G39" s="21">
        <v>57499.199999999997</v>
      </c>
      <c r="H39" s="21">
        <f t="shared" si="2"/>
        <v>7635500.9199999962</v>
      </c>
    </row>
    <row r="40" spans="1:8" s="11" customFormat="1" ht="52.5" x14ac:dyDescent="0.3">
      <c r="A40" s="42">
        <v>45708</v>
      </c>
      <c r="B40" s="16"/>
      <c r="C40" s="40">
        <v>38989172527</v>
      </c>
      <c r="D40" s="37" t="s">
        <v>98</v>
      </c>
      <c r="E40" s="46" t="s">
        <v>110</v>
      </c>
      <c r="F40" s="17"/>
      <c r="G40" s="21">
        <v>225000</v>
      </c>
      <c r="H40" s="21">
        <f t="shared" si="2"/>
        <v>7410500.9199999962</v>
      </c>
    </row>
    <row r="41" spans="1:8" ht="30.75" customHeight="1" x14ac:dyDescent="0.3">
      <c r="A41" s="42">
        <v>45708</v>
      </c>
      <c r="B41" s="25"/>
      <c r="C41" s="40">
        <v>38989238539</v>
      </c>
      <c r="D41" s="37" t="s">
        <v>99</v>
      </c>
      <c r="E41" s="46" t="s">
        <v>111</v>
      </c>
      <c r="F41" s="21"/>
      <c r="G41" s="21">
        <v>127125</v>
      </c>
      <c r="H41" s="21">
        <f t="shared" si="2"/>
        <v>7283375.9199999962</v>
      </c>
    </row>
    <row r="42" spans="1:8" ht="39.75" x14ac:dyDescent="0.3">
      <c r="A42" s="42">
        <v>45708</v>
      </c>
      <c r="B42" s="25"/>
      <c r="C42" s="40">
        <v>38989558868</v>
      </c>
      <c r="D42" s="37" t="s">
        <v>100</v>
      </c>
      <c r="E42" s="46" t="s">
        <v>112</v>
      </c>
      <c r="F42" s="21"/>
      <c r="G42" s="21">
        <v>17100</v>
      </c>
      <c r="H42" s="21">
        <f t="shared" si="2"/>
        <v>7266275.9199999962</v>
      </c>
    </row>
    <row r="43" spans="1:8" ht="39.75" x14ac:dyDescent="0.3">
      <c r="A43" s="42">
        <v>45343</v>
      </c>
      <c r="B43" s="25"/>
      <c r="C43" s="40">
        <v>38997824638</v>
      </c>
      <c r="D43" s="37" t="s">
        <v>101</v>
      </c>
      <c r="E43" s="46" t="s">
        <v>113</v>
      </c>
      <c r="F43" s="21"/>
      <c r="G43" s="21">
        <v>207920</v>
      </c>
      <c r="H43" s="21">
        <f t="shared" si="2"/>
        <v>7058355.9199999962</v>
      </c>
    </row>
    <row r="44" spans="1:8" ht="52.5" x14ac:dyDescent="0.3">
      <c r="A44" s="42">
        <v>45706</v>
      </c>
      <c r="B44" s="25"/>
      <c r="C44" s="40">
        <v>38969460152</v>
      </c>
      <c r="D44" s="37" t="s">
        <v>69</v>
      </c>
      <c r="E44" s="46" t="s">
        <v>114</v>
      </c>
      <c r="F44" s="21"/>
      <c r="G44" s="21">
        <v>541389.62</v>
      </c>
      <c r="H44" s="21">
        <f t="shared" si="2"/>
        <v>6516966.2999999961</v>
      </c>
    </row>
    <row r="45" spans="1:8" ht="27" x14ac:dyDescent="0.3">
      <c r="A45" s="42">
        <v>45696</v>
      </c>
      <c r="B45" s="25"/>
      <c r="C45" s="40">
        <v>38969353477</v>
      </c>
      <c r="D45" s="37" t="s">
        <v>123</v>
      </c>
      <c r="E45" s="46" t="s">
        <v>124</v>
      </c>
      <c r="F45" s="21"/>
      <c r="G45" s="21">
        <v>95752.92</v>
      </c>
      <c r="H45" s="21">
        <f t="shared" si="2"/>
        <v>6421213.3799999962</v>
      </c>
    </row>
    <row r="46" spans="1:8" ht="38.25" customHeight="1" x14ac:dyDescent="0.3">
      <c r="A46" s="42">
        <v>45708</v>
      </c>
      <c r="B46" s="25"/>
      <c r="C46" s="40">
        <v>38989343993</v>
      </c>
      <c r="D46" s="37" t="s">
        <v>100</v>
      </c>
      <c r="E46" s="46" t="s">
        <v>117</v>
      </c>
      <c r="F46" s="21"/>
      <c r="G46" s="21">
        <v>1000000.1000000001</v>
      </c>
      <c r="H46" s="21">
        <f t="shared" si="2"/>
        <v>5421213.2799999956</v>
      </c>
    </row>
    <row r="47" spans="1:8" ht="93" customHeight="1" x14ac:dyDescent="0.3">
      <c r="A47" s="42">
        <v>45709</v>
      </c>
      <c r="B47" s="25"/>
      <c r="C47" s="40">
        <v>105288</v>
      </c>
      <c r="D47" s="37" t="s">
        <v>125</v>
      </c>
      <c r="E47" s="46" t="s">
        <v>126</v>
      </c>
      <c r="F47" s="21"/>
      <c r="G47" s="21">
        <v>22428.59</v>
      </c>
      <c r="H47" s="21">
        <f t="shared" si="2"/>
        <v>5398784.6899999958</v>
      </c>
    </row>
    <row r="48" spans="1:8" ht="45" customHeight="1" x14ac:dyDescent="0.3">
      <c r="A48" s="42">
        <v>45709</v>
      </c>
      <c r="B48" s="25"/>
      <c r="C48" s="40">
        <v>15290</v>
      </c>
      <c r="D48" s="37" t="s">
        <v>127</v>
      </c>
      <c r="E48" s="46" t="s">
        <v>128</v>
      </c>
      <c r="F48" s="21"/>
      <c r="G48" s="21">
        <v>81540</v>
      </c>
      <c r="H48" s="21">
        <f t="shared" si="2"/>
        <v>5317244.6899999958</v>
      </c>
    </row>
    <row r="49" spans="1:10" ht="59.25" customHeight="1" x14ac:dyDescent="0.3">
      <c r="A49" s="42">
        <v>45709</v>
      </c>
      <c r="B49" s="25"/>
      <c r="C49" s="40">
        <v>15289</v>
      </c>
      <c r="D49" s="37" t="s">
        <v>129</v>
      </c>
      <c r="E49" s="46" t="s">
        <v>130</v>
      </c>
      <c r="F49" s="21"/>
      <c r="G49" s="21">
        <v>70200</v>
      </c>
      <c r="H49" s="21">
        <f t="shared" si="2"/>
        <v>5247044.6899999958</v>
      </c>
    </row>
    <row r="50" spans="1:10" ht="65.25" x14ac:dyDescent="0.3">
      <c r="A50" s="42"/>
      <c r="B50" s="25"/>
      <c r="C50" s="40">
        <v>38985267049</v>
      </c>
      <c r="D50" s="37" t="s">
        <v>81</v>
      </c>
      <c r="E50" s="46" t="s">
        <v>131</v>
      </c>
      <c r="F50" s="21"/>
      <c r="G50" s="21">
        <v>807500</v>
      </c>
      <c r="H50" s="21">
        <f t="shared" si="2"/>
        <v>4439544.6899999958</v>
      </c>
    </row>
    <row r="51" spans="1:10" ht="39.75" x14ac:dyDescent="0.3">
      <c r="A51" s="42">
        <v>45712</v>
      </c>
      <c r="B51" s="25"/>
      <c r="C51" s="40">
        <v>39019467245</v>
      </c>
      <c r="D51" s="37" t="s">
        <v>102</v>
      </c>
      <c r="E51" s="46" t="s">
        <v>115</v>
      </c>
      <c r="F51" s="21"/>
      <c r="G51" s="21">
        <v>12203.3</v>
      </c>
      <c r="H51" s="21">
        <f t="shared" si="2"/>
        <v>4427341.3899999959</v>
      </c>
    </row>
    <row r="52" spans="1:10" ht="27" x14ac:dyDescent="0.3">
      <c r="A52" s="24">
        <v>45714</v>
      </c>
      <c r="B52" s="25"/>
      <c r="C52" s="36"/>
      <c r="D52" s="37" t="s">
        <v>119</v>
      </c>
      <c r="E52" s="46" t="s">
        <v>120</v>
      </c>
      <c r="F52" s="21"/>
      <c r="G52" s="21">
        <v>1133280.4255907077</v>
      </c>
      <c r="H52" s="21">
        <f>H51-G52</f>
        <v>3294060.964409288</v>
      </c>
    </row>
    <row r="53" spans="1:10" s="11" customFormat="1" ht="18.75" x14ac:dyDescent="0.3">
      <c r="A53" s="14"/>
      <c r="B53" s="16"/>
      <c r="C53" s="40"/>
      <c r="D53" s="37" t="s">
        <v>16</v>
      </c>
      <c r="E53" s="38" t="s">
        <v>16</v>
      </c>
      <c r="F53" s="17"/>
      <c r="G53" s="41">
        <v>21724.67</v>
      </c>
      <c r="H53" s="21">
        <f t="shared" ref="H53:H54" si="3">H52-G53</f>
        <v>3272336.2944092881</v>
      </c>
    </row>
    <row r="54" spans="1:10" s="11" customFormat="1" ht="18.75" x14ac:dyDescent="0.3">
      <c r="A54" s="14"/>
      <c r="B54" s="16"/>
      <c r="C54" s="40"/>
      <c r="D54" s="37"/>
      <c r="E54" s="38"/>
      <c r="F54" s="17"/>
      <c r="G54" s="17"/>
      <c r="H54" s="21">
        <f t="shared" si="3"/>
        <v>3272336.2944092881</v>
      </c>
    </row>
    <row r="55" spans="1:10" ht="18.75" x14ac:dyDescent="0.3">
      <c r="A55" s="14"/>
      <c r="B55" s="16"/>
      <c r="C55" s="29"/>
      <c r="D55" s="28"/>
      <c r="E55" s="28"/>
      <c r="F55" s="21"/>
      <c r="G55" s="21"/>
      <c r="H55" s="21"/>
    </row>
    <row r="56" spans="1:10" ht="14.25" customHeight="1" x14ac:dyDescent="0.3">
      <c r="A56" s="14"/>
      <c r="B56" s="16"/>
      <c r="C56" s="13"/>
      <c r="D56" s="15"/>
      <c r="E56" s="15"/>
      <c r="F56" s="19">
        <f>SUM(F8:F52)</f>
        <v>16473288.779999997</v>
      </c>
      <c r="G56" s="19">
        <f>SUM(G10:G55)</f>
        <v>13200952.485590706</v>
      </c>
      <c r="H56" s="21"/>
    </row>
    <row r="57" spans="1:10" ht="32.25" customHeight="1" x14ac:dyDescent="0.25">
      <c r="A57" s="20"/>
      <c r="B57" s="109" t="s">
        <v>12</v>
      </c>
      <c r="C57" s="109"/>
      <c r="D57" s="20"/>
      <c r="E57" s="20"/>
      <c r="F57" s="110"/>
      <c r="G57" s="110"/>
      <c r="H57" s="23"/>
      <c r="J57" s="12"/>
    </row>
    <row r="58" spans="1:10" hidden="1" x14ac:dyDescent="0.25"/>
    <row r="59" spans="1:10" x14ac:dyDescent="0.25">
      <c r="G59" s="32"/>
      <c r="H59" s="32"/>
    </row>
    <row r="60" spans="1:10" x14ac:dyDescent="0.25">
      <c r="F60" s="12"/>
      <c r="G60" s="32"/>
      <c r="H60" s="32"/>
    </row>
    <row r="61" spans="1:10" x14ac:dyDescent="0.25">
      <c r="G61" s="12"/>
      <c r="H61" s="32"/>
    </row>
    <row r="62" spans="1:10" x14ac:dyDescent="0.25">
      <c r="G62" s="32"/>
      <c r="H62" s="32"/>
    </row>
    <row r="63" spans="1:10" x14ac:dyDescent="0.25">
      <c r="G63" s="12"/>
      <c r="H63" s="32"/>
    </row>
    <row r="64" spans="1:10" x14ac:dyDescent="0.25">
      <c r="H64" s="32"/>
    </row>
    <row r="65" spans="8:8" x14ac:dyDescent="0.25">
      <c r="H65" s="32"/>
    </row>
    <row r="66" spans="8:8" x14ac:dyDescent="0.25">
      <c r="H66" s="32"/>
    </row>
    <row r="67" spans="8:8" x14ac:dyDescent="0.25">
      <c r="H67" s="32"/>
    </row>
    <row r="68" spans="8:8" x14ac:dyDescent="0.25">
      <c r="H68" s="32"/>
    </row>
    <row r="69" spans="8:8" x14ac:dyDescent="0.25">
      <c r="H69" s="32"/>
    </row>
    <row r="70" spans="8:8" x14ac:dyDescent="0.25">
      <c r="H70" s="32"/>
    </row>
    <row r="71" spans="8:8" x14ac:dyDescent="0.25">
      <c r="H71" s="32"/>
    </row>
    <row r="72" spans="8:8" x14ac:dyDescent="0.25">
      <c r="H72" s="32"/>
    </row>
    <row r="73" spans="8:8" x14ac:dyDescent="0.25">
      <c r="H73" s="32"/>
    </row>
    <row r="74" spans="8:8" x14ac:dyDescent="0.25">
      <c r="H74" s="32"/>
    </row>
    <row r="75" spans="8:8" x14ac:dyDescent="0.25">
      <c r="H75" s="32"/>
    </row>
    <row r="76" spans="8:8" x14ac:dyDescent="0.25">
      <c r="H76" s="32"/>
    </row>
    <row r="77" spans="8:8" x14ac:dyDescent="0.25">
      <c r="H77" s="32"/>
    </row>
    <row r="78" spans="8:8" x14ac:dyDescent="0.25">
      <c r="H78" s="32"/>
    </row>
    <row r="79" spans="8:8" x14ac:dyDescent="0.25">
      <c r="H79" s="32"/>
    </row>
    <row r="80" spans="8:8" x14ac:dyDescent="0.25">
      <c r="H80" s="32"/>
    </row>
    <row r="81" spans="5:8" x14ac:dyDescent="0.25">
      <c r="H81" s="32"/>
    </row>
    <row r="82" spans="5:8" x14ac:dyDescent="0.25">
      <c r="H82" s="32"/>
    </row>
    <row r="83" spans="5:8" x14ac:dyDescent="0.25">
      <c r="H83" s="32"/>
    </row>
    <row r="84" spans="5:8" x14ac:dyDescent="0.25">
      <c r="H84" s="32"/>
    </row>
    <row r="85" spans="5:8" x14ac:dyDescent="0.25">
      <c r="E85" t="s">
        <v>33</v>
      </c>
      <c r="H85" s="32"/>
    </row>
    <row r="86" spans="5:8" x14ac:dyDescent="0.25">
      <c r="H86" s="32"/>
    </row>
    <row r="87" spans="5:8" x14ac:dyDescent="0.25">
      <c r="H87" s="32"/>
    </row>
    <row r="88" spans="5:8" x14ac:dyDescent="0.25">
      <c r="H88" s="32"/>
    </row>
    <row r="89" spans="5:8" x14ac:dyDescent="0.25">
      <c r="H89" s="32"/>
    </row>
    <row r="90" spans="5:8" x14ac:dyDescent="0.25">
      <c r="H90" s="32"/>
    </row>
    <row r="91" spans="5:8" x14ac:dyDescent="0.25">
      <c r="H91" s="32"/>
    </row>
    <row r="92" spans="5:8" x14ac:dyDescent="0.25">
      <c r="H92" s="32"/>
    </row>
    <row r="93" spans="5:8" x14ac:dyDescent="0.25">
      <c r="H93" s="32"/>
    </row>
    <row r="94" spans="5:8" x14ac:dyDescent="0.25">
      <c r="H94" s="32"/>
    </row>
    <row r="95" spans="5:8" x14ac:dyDescent="0.25">
      <c r="H95" s="32"/>
    </row>
    <row r="96" spans="5:8" x14ac:dyDescent="0.25">
      <c r="H96" s="32"/>
    </row>
    <row r="97" spans="8:8" x14ac:dyDescent="0.25">
      <c r="H97" s="32"/>
    </row>
    <row r="98" spans="8:8" x14ac:dyDescent="0.25">
      <c r="H98" s="32"/>
    </row>
    <row r="99" spans="8:8" x14ac:dyDescent="0.25">
      <c r="H99" s="32"/>
    </row>
    <row r="100" spans="8:8" x14ac:dyDescent="0.25">
      <c r="H100" s="32"/>
    </row>
    <row r="101" spans="8:8" x14ac:dyDescent="0.25">
      <c r="H101" s="32"/>
    </row>
    <row r="102" spans="8:8" x14ac:dyDescent="0.25">
      <c r="H102" s="32"/>
    </row>
    <row r="103" spans="8:8" x14ac:dyDescent="0.25">
      <c r="H103" s="32"/>
    </row>
    <row r="104" spans="8:8" x14ac:dyDescent="0.25">
      <c r="H104" s="32"/>
    </row>
    <row r="105" spans="8:8" x14ac:dyDescent="0.25">
      <c r="H105" s="32"/>
    </row>
    <row r="106" spans="8:8" x14ac:dyDescent="0.25">
      <c r="H106" s="32"/>
    </row>
    <row r="107" spans="8:8" x14ac:dyDescent="0.25">
      <c r="H107" s="32"/>
    </row>
    <row r="108" spans="8:8" x14ac:dyDescent="0.25">
      <c r="H108" s="32"/>
    </row>
    <row r="109" spans="8:8" x14ac:dyDescent="0.25">
      <c r="H109" s="32"/>
    </row>
    <row r="110" spans="8:8" x14ac:dyDescent="0.25">
      <c r="H110" s="32"/>
    </row>
    <row r="111" spans="8:8" x14ac:dyDescent="0.25">
      <c r="H111" s="32"/>
    </row>
    <row r="112" spans="8:8" x14ac:dyDescent="0.25">
      <c r="H112" s="32"/>
    </row>
    <row r="114" spans="8:8" x14ac:dyDescent="0.25">
      <c r="H114" s="32"/>
    </row>
  </sheetData>
  <mergeCells count="8">
    <mergeCell ref="B57:C57"/>
    <mergeCell ref="F57:G57"/>
    <mergeCell ref="A1:H1"/>
    <mergeCell ref="A2:H2"/>
    <mergeCell ref="A3:H3"/>
    <mergeCell ref="A4:H4"/>
    <mergeCell ref="B7:G7"/>
    <mergeCell ref="D8:E8"/>
  </mergeCells>
  <phoneticPr fontId="17" type="noConversion"/>
  <pageMargins left="0.25" right="0.25" top="0.75" bottom="0.75" header="0.3" footer="0.3"/>
  <pageSetup paperSize="5" scale="65" fitToWidth="0" orientation="landscape" horizontalDpi="4294967293"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7"/>
  <sheetViews>
    <sheetView topLeftCell="D34" workbookViewId="0">
      <selection activeCell="H10" sqref="H10"/>
    </sheetView>
  </sheetViews>
  <sheetFormatPr baseColWidth="10" defaultRowHeight="15" x14ac:dyDescent="0.25"/>
  <cols>
    <col min="1" max="1" width="20.28515625" customWidth="1"/>
    <col min="2" max="2" width="19.28515625" hidden="1" customWidth="1"/>
    <col min="3" max="3" width="26.5703125" customWidth="1"/>
    <col min="4" max="4" width="41.85546875" bestFit="1" customWidth="1"/>
    <col min="5" max="5" width="48.7109375" customWidth="1"/>
    <col min="6" max="6" width="21.140625" customWidth="1"/>
    <col min="7" max="7" width="24.28515625" customWidth="1"/>
    <col min="8" max="8" width="27.140625" customWidth="1"/>
    <col min="10" max="10" width="13.140625" bestFit="1" customWidth="1"/>
  </cols>
  <sheetData>
    <row r="1" spans="1:10" ht="18.75" x14ac:dyDescent="0.25">
      <c r="A1" s="111" t="s">
        <v>0</v>
      </c>
      <c r="B1" s="111"/>
      <c r="C1" s="111"/>
      <c r="D1" s="111"/>
      <c r="E1" s="111"/>
      <c r="F1" s="111"/>
      <c r="G1" s="111"/>
      <c r="H1" s="111"/>
    </row>
    <row r="2" spans="1:10" ht="18.75" x14ac:dyDescent="0.25">
      <c r="A2" s="111" t="s">
        <v>1</v>
      </c>
      <c r="B2" s="111"/>
      <c r="C2" s="111"/>
      <c r="D2" s="111"/>
      <c r="E2" s="111"/>
      <c r="F2" s="111"/>
      <c r="G2" s="111"/>
      <c r="H2" s="111"/>
    </row>
    <row r="3" spans="1:10" ht="18.75" x14ac:dyDescent="0.25">
      <c r="A3" s="111" t="s">
        <v>2</v>
      </c>
      <c r="B3" s="111"/>
      <c r="C3" s="111"/>
      <c r="D3" s="111"/>
      <c r="E3" s="111"/>
      <c r="F3" s="111"/>
      <c r="G3" s="111"/>
      <c r="H3" s="111"/>
    </row>
    <row r="4" spans="1:10" ht="18.75" x14ac:dyDescent="0.25">
      <c r="A4" s="111" t="s">
        <v>3</v>
      </c>
      <c r="B4" s="111"/>
      <c r="C4" s="111"/>
      <c r="D4" s="111"/>
      <c r="E4" s="111"/>
      <c r="F4" s="111"/>
      <c r="G4" s="111"/>
      <c r="H4" s="111"/>
    </row>
    <row r="5" spans="1:10" ht="19.5" thickBot="1" x14ac:dyDescent="0.35">
      <c r="A5" s="1" t="s">
        <v>4</v>
      </c>
      <c r="B5" s="2"/>
      <c r="C5" s="2"/>
      <c r="D5" s="3"/>
      <c r="E5" s="2"/>
      <c r="F5" s="2"/>
      <c r="G5" s="3"/>
      <c r="H5" s="4">
        <v>45747</v>
      </c>
    </row>
    <row r="6" spans="1:10" ht="15.75" x14ac:dyDescent="0.25">
      <c r="A6" s="5" t="s">
        <v>5</v>
      </c>
      <c r="B6" s="6" t="s">
        <v>6</v>
      </c>
      <c r="C6" s="7" t="s">
        <v>7</v>
      </c>
      <c r="D6" s="8" t="s">
        <v>8</v>
      </c>
      <c r="E6" s="8" t="s">
        <v>15</v>
      </c>
      <c r="F6" s="9" t="s">
        <v>9</v>
      </c>
      <c r="G6" s="10" t="s">
        <v>10</v>
      </c>
      <c r="H6" s="18" t="s">
        <v>11</v>
      </c>
    </row>
    <row r="7" spans="1:10" ht="18.75" x14ac:dyDescent="0.3">
      <c r="A7" s="34"/>
      <c r="B7" s="112" t="s">
        <v>17</v>
      </c>
      <c r="C7" s="113"/>
      <c r="D7" s="113"/>
      <c r="E7" s="113"/>
      <c r="F7" s="113"/>
      <c r="G7" s="114"/>
      <c r="H7" s="35"/>
    </row>
    <row r="8" spans="1:10" ht="18.75" x14ac:dyDescent="0.3">
      <c r="A8" s="24"/>
      <c r="B8" s="25"/>
      <c r="C8" s="26"/>
      <c r="D8" s="115" t="s">
        <v>18</v>
      </c>
      <c r="E8" s="116"/>
      <c r="F8" s="30">
        <v>3232325.48</v>
      </c>
      <c r="G8" s="21"/>
      <c r="H8" s="21">
        <f>F8</f>
        <v>3232325.48</v>
      </c>
      <c r="J8" s="33"/>
    </row>
    <row r="9" spans="1:10" ht="18.75" x14ac:dyDescent="0.3">
      <c r="A9" s="24">
        <v>45719</v>
      </c>
      <c r="B9" s="25"/>
      <c r="C9" s="29">
        <v>4524000000008</v>
      </c>
      <c r="D9" s="22" t="s">
        <v>13</v>
      </c>
      <c r="E9" s="22" t="s">
        <v>13</v>
      </c>
      <c r="F9" s="21">
        <v>547017</v>
      </c>
      <c r="G9" s="21"/>
      <c r="H9" s="21">
        <f>F9+H8</f>
        <v>3779342.48</v>
      </c>
    </row>
    <row r="10" spans="1:10" ht="39.75" x14ac:dyDescent="0.3">
      <c r="A10" s="24">
        <v>45719</v>
      </c>
      <c r="B10" s="25"/>
      <c r="C10" s="29">
        <v>15291</v>
      </c>
      <c r="D10" s="22" t="s">
        <v>23</v>
      </c>
      <c r="E10" s="38" t="s">
        <v>134</v>
      </c>
      <c r="F10" s="21"/>
      <c r="G10" s="21">
        <v>90000</v>
      </c>
      <c r="H10" s="21">
        <f>H9-G10</f>
        <v>3689342.48</v>
      </c>
    </row>
    <row r="11" spans="1:10" ht="65.25" x14ac:dyDescent="0.3">
      <c r="A11" s="24">
        <v>45719</v>
      </c>
      <c r="B11" s="25"/>
      <c r="C11" s="29">
        <v>15292</v>
      </c>
      <c r="D11" s="22" t="s">
        <v>135</v>
      </c>
      <c r="E11" s="38" t="s">
        <v>136</v>
      </c>
      <c r="F11" s="21"/>
      <c r="G11" s="21">
        <v>150214.85999999999</v>
      </c>
      <c r="H11" s="21">
        <f>H10-G11</f>
        <v>3539127.62</v>
      </c>
    </row>
    <row r="12" spans="1:10" ht="39.75" x14ac:dyDescent="0.3">
      <c r="A12" s="24">
        <v>45720</v>
      </c>
      <c r="B12" s="25"/>
      <c r="C12" s="29">
        <v>15294</v>
      </c>
      <c r="D12" s="37" t="s">
        <v>137</v>
      </c>
      <c r="E12" s="38" t="s">
        <v>138</v>
      </c>
      <c r="F12" s="21"/>
      <c r="G12" s="21">
        <v>71280</v>
      </c>
      <c r="H12" s="21">
        <f>H11-G12</f>
        <v>3467847.62</v>
      </c>
    </row>
    <row r="13" spans="1:10" s="11" customFormat="1" ht="52.5" x14ac:dyDescent="0.3">
      <c r="A13" s="24">
        <v>45720</v>
      </c>
      <c r="B13" s="16"/>
      <c r="C13" s="29">
        <v>15293</v>
      </c>
      <c r="D13" s="37" t="s">
        <v>139</v>
      </c>
      <c r="E13" s="38" t="s">
        <v>140</v>
      </c>
      <c r="F13" s="27"/>
      <c r="G13" s="21">
        <v>84942</v>
      </c>
      <c r="H13" s="21">
        <f t="shared" ref="H13:H36" si="0">H12-G13</f>
        <v>3382905.62</v>
      </c>
      <c r="J13" s="39"/>
    </row>
    <row r="14" spans="1:10" s="11" customFormat="1" ht="39.75" x14ac:dyDescent="0.3">
      <c r="A14" s="24">
        <v>45720</v>
      </c>
      <c r="B14" s="16"/>
      <c r="C14" s="29">
        <v>15297</v>
      </c>
      <c r="D14" s="37" t="s">
        <v>142</v>
      </c>
      <c r="E14" s="38" t="s">
        <v>141</v>
      </c>
      <c r="F14" s="27"/>
      <c r="G14" s="21">
        <v>38727.86</v>
      </c>
      <c r="H14" s="21">
        <f t="shared" si="0"/>
        <v>3344177.7600000002</v>
      </c>
      <c r="J14" s="39"/>
    </row>
    <row r="15" spans="1:10" s="11" customFormat="1" ht="52.5" x14ac:dyDescent="0.3">
      <c r="A15" s="24">
        <v>45721</v>
      </c>
      <c r="B15" s="16"/>
      <c r="C15" s="29">
        <v>39099307127</v>
      </c>
      <c r="D15" s="37" t="s">
        <v>27</v>
      </c>
      <c r="E15" s="46" t="s">
        <v>143</v>
      </c>
      <c r="F15" s="27"/>
      <c r="G15" s="21">
        <v>291503.74</v>
      </c>
      <c r="H15" s="21">
        <f t="shared" si="0"/>
        <v>3052674.0200000005</v>
      </c>
      <c r="J15" s="39"/>
    </row>
    <row r="16" spans="1:10" s="11" customFormat="1" ht="39.75" x14ac:dyDescent="0.3">
      <c r="A16" s="24">
        <v>45727</v>
      </c>
      <c r="B16" s="16"/>
      <c r="C16" s="29">
        <v>39142076513</v>
      </c>
      <c r="D16" s="37" t="s">
        <v>145</v>
      </c>
      <c r="E16" s="46" t="s">
        <v>144</v>
      </c>
      <c r="F16" s="27"/>
      <c r="G16" s="21">
        <v>14110.16</v>
      </c>
      <c r="H16" s="21">
        <f t="shared" si="0"/>
        <v>3038563.8600000003</v>
      </c>
      <c r="J16" s="39"/>
    </row>
    <row r="17" spans="1:10" s="11" customFormat="1" ht="39.75" x14ac:dyDescent="0.3">
      <c r="A17" s="24">
        <v>45727</v>
      </c>
      <c r="B17" s="16"/>
      <c r="C17" s="29">
        <v>39142055139</v>
      </c>
      <c r="D17" s="37" t="s">
        <v>19</v>
      </c>
      <c r="E17" s="46" t="s">
        <v>146</v>
      </c>
      <c r="F17" s="27"/>
      <c r="G17" s="21">
        <v>11440.68</v>
      </c>
      <c r="H17" s="21">
        <f t="shared" si="0"/>
        <v>3027123.18</v>
      </c>
      <c r="J17" s="39"/>
    </row>
    <row r="18" spans="1:10" s="11" customFormat="1" ht="39.75" x14ac:dyDescent="0.3">
      <c r="A18" s="24">
        <v>45727</v>
      </c>
      <c r="B18" s="16"/>
      <c r="C18" s="29">
        <v>39142013099</v>
      </c>
      <c r="D18" s="37" t="s">
        <v>147</v>
      </c>
      <c r="E18" s="46" t="s">
        <v>148</v>
      </c>
      <c r="F18" s="27"/>
      <c r="G18" s="21">
        <v>51451.35</v>
      </c>
      <c r="H18" s="21">
        <f>H17-G18</f>
        <v>2975671.83</v>
      </c>
      <c r="J18" s="39"/>
    </row>
    <row r="19" spans="1:10" s="11" customFormat="1" ht="52.5" x14ac:dyDescent="0.3">
      <c r="A19" s="24">
        <v>45727</v>
      </c>
      <c r="B19" s="16"/>
      <c r="C19" s="29">
        <v>39142035629</v>
      </c>
      <c r="D19" s="37" t="s">
        <v>149</v>
      </c>
      <c r="E19" s="46" t="s">
        <v>150</v>
      </c>
      <c r="F19" s="27"/>
      <c r="G19" s="21">
        <v>11440.67</v>
      </c>
      <c r="H19" s="21">
        <f t="shared" si="0"/>
        <v>2964231.16</v>
      </c>
      <c r="J19" s="39"/>
    </row>
    <row r="20" spans="1:10" s="11" customFormat="1" ht="39.75" x14ac:dyDescent="0.3">
      <c r="A20" s="24">
        <v>45728</v>
      </c>
      <c r="B20" s="16"/>
      <c r="C20" s="29">
        <v>39150386780</v>
      </c>
      <c r="D20" s="37" t="s">
        <v>20</v>
      </c>
      <c r="E20" s="46" t="s">
        <v>151</v>
      </c>
      <c r="F20" s="27"/>
      <c r="G20" s="21">
        <v>25020</v>
      </c>
      <c r="H20" s="21">
        <f t="shared" si="0"/>
        <v>2939211.16</v>
      </c>
      <c r="J20" s="39"/>
    </row>
    <row r="21" spans="1:10" s="11" customFormat="1" ht="39.75" x14ac:dyDescent="0.3">
      <c r="A21" s="24">
        <v>45728</v>
      </c>
      <c r="B21" s="16"/>
      <c r="C21" s="29">
        <v>39150445424</v>
      </c>
      <c r="D21" s="37" t="s">
        <v>152</v>
      </c>
      <c r="E21" s="46" t="s">
        <v>153</v>
      </c>
      <c r="F21" s="27"/>
      <c r="G21" s="21">
        <v>12584.7</v>
      </c>
      <c r="H21" s="21">
        <f t="shared" si="0"/>
        <v>2926626.46</v>
      </c>
    </row>
    <row r="22" spans="1:10" s="11" customFormat="1" ht="39.75" x14ac:dyDescent="0.3">
      <c r="A22" s="24">
        <v>45729</v>
      </c>
      <c r="B22" s="16"/>
      <c r="C22" s="29">
        <v>39154952616</v>
      </c>
      <c r="D22" s="37" t="s">
        <v>154</v>
      </c>
      <c r="E22" s="46" t="s">
        <v>155</v>
      </c>
      <c r="F22" s="17"/>
      <c r="G22" s="21">
        <v>7626.6</v>
      </c>
      <c r="H22" s="21">
        <f t="shared" si="0"/>
        <v>2918999.86</v>
      </c>
    </row>
    <row r="23" spans="1:10" s="11" customFormat="1" ht="39.75" x14ac:dyDescent="0.3">
      <c r="A23" s="24">
        <v>45729</v>
      </c>
      <c r="B23" s="16"/>
      <c r="C23" s="29">
        <v>39154892633</v>
      </c>
      <c r="D23" s="37" t="s">
        <v>156</v>
      </c>
      <c r="E23" s="46" t="s">
        <v>157</v>
      </c>
      <c r="F23" s="17"/>
      <c r="G23" s="21">
        <v>90227.51</v>
      </c>
      <c r="H23" s="21">
        <f t="shared" si="0"/>
        <v>2828772.35</v>
      </c>
    </row>
    <row r="24" spans="1:10" ht="52.5" x14ac:dyDescent="0.3">
      <c r="A24" s="24">
        <v>45733</v>
      </c>
      <c r="B24" s="25"/>
      <c r="C24" s="29">
        <v>15298</v>
      </c>
      <c r="D24" s="31" t="s">
        <v>159</v>
      </c>
      <c r="E24" s="48" t="s">
        <v>158</v>
      </c>
      <c r="F24" s="21"/>
      <c r="G24" s="21">
        <v>15912.75</v>
      </c>
      <c r="H24" s="21">
        <f t="shared" si="0"/>
        <v>2812859.6</v>
      </c>
    </row>
    <row r="25" spans="1:10" ht="90.75" x14ac:dyDescent="0.3">
      <c r="A25" s="24">
        <v>45735</v>
      </c>
      <c r="B25" s="25"/>
      <c r="C25" s="29">
        <v>15299</v>
      </c>
      <c r="D25" s="31" t="s">
        <v>160</v>
      </c>
      <c r="E25" s="48" t="s">
        <v>161</v>
      </c>
      <c r="F25" s="27"/>
      <c r="G25" s="21">
        <v>18596.12</v>
      </c>
      <c r="H25" s="21">
        <f t="shared" si="0"/>
        <v>2794263.48</v>
      </c>
    </row>
    <row r="26" spans="1:10" ht="27" x14ac:dyDescent="0.3">
      <c r="A26" s="24">
        <v>45741</v>
      </c>
      <c r="B26" s="25"/>
      <c r="C26" s="29"/>
      <c r="D26" s="31" t="s">
        <v>178</v>
      </c>
      <c r="E26" s="48" t="s">
        <v>177</v>
      </c>
      <c r="F26" s="27"/>
      <c r="G26" s="21">
        <v>11440.9</v>
      </c>
      <c r="H26" s="21">
        <f t="shared" si="0"/>
        <v>2782822.58</v>
      </c>
    </row>
    <row r="27" spans="1:10" ht="27" x14ac:dyDescent="0.3">
      <c r="A27" s="24">
        <v>45741</v>
      </c>
      <c r="B27" s="25"/>
      <c r="C27" s="29"/>
      <c r="D27" s="31" t="s">
        <v>179</v>
      </c>
      <c r="E27" s="46" t="s">
        <v>180</v>
      </c>
      <c r="F27" s="27"/>
      <c r="G27" s="21">
        <v>1133280.1599999999</v>
      </c>
      <c r="H27" s="21">
        <f t="shared" si="0"/>
        <v>1649542.4200000002</v>
      </c>
    </row>
    <row r="28" spans="1:10" ht="18.75" x14ac:dyDescent="0.3">
      <c r="A28" s="24">
        <v>45742</v>
      </c>
      <c r="B28" s="25"/>
      <c r="C28" s="29">
        <v>452400000002</v>
      </c>
      <c r="D28" s="31" t="s">
        <v>166</v>
      </c>
      <c r="E28" s="48" t="s">
        <v>167</v>
      </c>
      <c r="F28" s="21">
        <v>8368244.3700000001</v>
      </c>
      <c r="G28" s="21"/>
      <c r="H28" s="21">
        <f>H27+F28</f>
        <v>10017786.790000001</v>
      </c>
    </row>
    <row r="29" spans="1:10" s="11" customFormat="1" ht="52.5" x14ac:dyDescent="0.3">
      <c r="A29" s="24">
        <v>45747</v>
      </c>
      <c r="B29" s="16"/>
      <c r="C29" s="29">
        <v>39300361117</v>
      </c>
      <c r="D29" s="37" t="s">
        <v>162</v>
      </c>
      <c r="E29" s="46" t="s">
        <v>163</v>
      </c>
      <c r="F29" s="17"/>
      <c r="G29" s="21">
        <v>1299500</v>
      </c>
      <c r="H29" s="21">
        <f>H28-G29</f>
        <v>8718286.790000001</v>
      </c>
    </row>
    <row r="30" spans="1:10" s="11" customFormat="1" ht="39.75" x14ac:dyDescent="0.3">
      <c r="A30" s="24">
        <v>45747</v>
      </c>
      <c r="B30" s="16"/>
      <c r="C30" s="29">
        <v>39300295050</v>
      </c>
      <c r="D30" s="37" t="s">
        <v>147</v>
      </c>
      <c r="E30" s="46" t="s">
        <v>164</v>
      </c>
      <c r="F30" s="17"/>
      <c r="G30" s="21">
        <v>52401.58</v>
      </c>
      <c r="H30" s="21">
        <f t="shared" si="0"/>
        <v>8665885.2100000009</v>
      </c>
    </row>
    <row r="31" spans="1:10" ht="39.75" x14ac:dyDescent="0.3">
      <c r="A31" s="24">
        <v>45747</v>
      </c>
      <c r="B31" s="25"/>
      <c r="C31" s="29">
        <v>39300279106</v>
      </c>
      <c r="D31" s="31" t="s">
        <v>21</v>
      </c>
      <c r="E31" s="48" t="s">
        <v>165</v>
      </c>
      <c r="F31" s="21"/>
      <c r="G31" s="21">
        <v>251132.76</v>
      </c>
      <c r="H31" s="21">
        <f t="shared" si="0"/>
        <v>8414752.4500000011</v>
      </c>
    </row>
    <row r="32" spans="1:10" s="11" customFormat="1" ht="39.75" x14ac:dyDescent="0.3">
      <c r="A32" s="24">
        <v>45747</v>
      </c>
      <c r="B32" s="16"/>
      <c r="C32" s="29">
        <v>39300434091</v>
      </c>
      <c r="D32" s="37" t="s">
        <v>168</v>
      </c>
      <c r="E32" s="46" t="s">
        <v>169</v>
      </c>
      <c r="F32" s="17"/>
      <c r="G32" s="21">
        <v>114660</v>
      </c>
      <c r="H32" s="21">
        <f t="shared" si="0"/>
        <v>8300092.4500000011</v>
      </c>
    </row>
    <row r="33" spans="1:10" s="11" customFormat="1" ht="52.5" x14ac:dyDescent="0.3">
      <c r="A33" s="24">
        <v>45747</v>
      </c>
      <c r="B33" s="16"/>
      <c r="C33" s="29">
        <v>39300382485</v>
      </c>
      <c r="D33" s="37" t="s">
        <v>170</v>
      </c>
      <c r="E33" s="46" t="s">
        <v>171</v>
      </c>
      <c r="F33" s="17"/>
      <c r="G33" s="21">
        <v>159656.45000000001</v>
      </c>
      <c r="H33" s="21">
        <f t="shared" si="0"/>
        <v>8140436.0000000009</v>
      </c>
    </row>
    <row r="34" spans="1:10" s="11" customFormat="1" ht="52.5" x14ac:dyDescent="0.3">
      <c r="A34" s="24">
        <v>45747</v>
      </c>
      <c r="B34" s="16"/>
      <c r="C34" s="29">
        <v>39300317369</v>
      </c>
      <c r="D34" s="37" t="s">
        <v>172</v>
      </c>
      <c r="E34" s="46" t="s">
        <v>173</v>
      </c>
      <c r="F34" s="17"/>
      <c r="G34" s="21">
        <v>581374.56999999995</v>
      </c>
      <c r="H34" s="21">
        <f t="shared" si="0"/>
        <v>7559061.4300000006</v>
      </c>
    </row>
    <row r="35" spans="1:10" ht="27" x14ac:dyDescent="0.3">
      <c r="A35" s="24">
        <v>45747</v>
      </c>
      <c r="B35" s="25"/>
      <c r="C35" s="29">
        <v>39300411651</v>
      </c>
      <c r="D35" s="31" t="s">
        <v>68</v>
      </c>
      <c r="E35" s="48" t="s">
        <v>174</v>
      </c>
      <c r="F35" s="21"/>
      <c r="G35" s="21">
        <v>411885</v>
      </c>
      <c r="H35" s="21">
        <f t="shared" si="0"/>
        <v>7147176.4300000006</v>
      </c>
    </row>
    <row r="36" spans="1:10" ht="39.75" x14ac:dyDescent="0.3">
      <c r="A36" s="24">
        <v>45747</v>
      </c>
      <c r="B36" s="25"/>
      <c r="C36" s="29">
        <v>39300474295</v>
      </c>
      <c r="D36" s="31" t="s">
        <v>176</v>
      </c>
      <c r="E36" s="48" t="s">
        <v>175</v>
      </c>
      <c r="F36" s="21"/>
      <c r="G36" s="21">
        <v>161415.9</v>
      </c>
      <c r="H36" s="21">
        <f t="shared" si="0"/>
        <v>6985760.5300000003</v>
      </c>
    </row>
    <row r="37" spans="1:10" s="11" customFormat="1" ht="18.75" x14ac:dyDescent="0.3">
      <c r="A37" s="14"/>
      <c r="B37" s="16"/>
      <c r="C37" s="29"/>
      <c r="D37" s="31" t="s">
        <v>181</v>
      </c>
      <c r="E37" s="38" t="s">
        <v>181</v>
      </c>
      <c r="F37" s="17"/>
      <c r="G37" s="17">
        <v>8770.44</v>
      </c>
      <c r="H37" s="21">
        <f>H36-G37</f>
        <v>6976990.0899999999</v>
      </c>
    </row>
    <row r="38" spans="1:10" ht="18.75" x14ac:dyDescent="0.3">
      <c r="A38" s="14"/>
      <c r="B38" s="16"/>
      <c r="C38" s="29"/>
      <c r="D38" s="28"/>
      <c r="E38" s="28"/>
      <c r="F38" s="21"/>
      <c r="G38" s="21"/>
      <c r="H38" s="21"/>
    </row>
    <row r="39" spans="1:10" ht="14.25" customHeight="1" x14ac:dyDescent="0.3">
      <c r="A39" s="14"/>
      <c r="B39" s="16"/>
      <c r="C39" s="13"/>
      <c r="D39" s="15"/>
      <c r="E39" s="15"/>
      <c r="F39" s="19">
        <f>SUM(F8:F38)</f>
        <v>12147586.85</v>
      </c>
      <c r="G39" s="19">
        <f>SUM(G10:G38)</f>
        <v>5170596.7600000016</v>
      </c>
      <c r="H39" s="21"/>
    </row>
    <row r="40" spans="1:10" ht="32.25" customHeight="1" x14ac:dyDescent="0.25">
      <c r="A40" s="20"/>
      <c r="B40" s="109" t="s">
        <v>12</v>
      </c>
      <c r="C40" s="109"/>
      <c r="D40" s="20"/>
      <c r="E40" s="20"/>
      <c r="F40" s="110"/>
      <c r="G40" s="110"/>
      <c r="H40" s="23"/>
      <c r="J40" s="12"/>
    </row>
    <row r="41" spans="1:10" hidden="1" x14ac:dyDescent="0.25"/>
    <row r="42" spans="1:10" x14ac:dyDescent="0.25">
      <c r="G42" s="32"/>
      <c r="H42" s="32"/>
    </row>
    <row r="43" spans="1:10" x14ac:dyDescent="0.25">
      <c r="F43" s="12"/>
      <c r="G43" s="32"/>
      <c r="H43" s="32"/>
    </row>
    <row r="44" spans="1:10" x14ac:dyDescent="0.25">
      <c r="G44" s="12"/>
      <c r="H44" s="32"/>
    </row>
    <row r="45" spans="1:10" x14ac:dyDescent="0.25">
      <c r="G45" s="32"/>
      <c r="H45" s="32"/>
    </row>
    <row r="46" spans="1:10" x14ac:dyDescent="0.25">
      <c r="G46" s="12"/>
      <c r="H46" s="32"/>
    </row>
    <row r="47" spans="1:10" x14ac:dyDescent="0.25">
      <c r="H47" s="32"/>
    </row>
    <row r="48" spans="1:10" x14ac:dyDescent="0.25">
      <c r="H48" s="32"/>
    </row>
    <row r="49" spans="8:8" x14ac:dyDescent="0.25">
      <c r="H49" s="32"/>
    </row>
    <row r="50" spans="8:8" x14ac:dyDescent="0.25">
      <c r="H50" s="32"/>
    </row>
    <row r="51" spans="8:8" x14ac:dyDescent="0.25">
      <c r="H51" s="32"/>
    </row>
    <row r="52" spans="8:8" x14ac:dyDescent="0.25">
      <c r="H52" s="32"/>
    </row>
    <row r="53" spans="8:8" x14ac:dyDescent="0.25">
      <c r="H53" s="32"/>
    </row>
    <row r="54" spans="8:8" x14ac:dyDescent="0.25">
      <c r="H54" s="32"/>
    </row>
    <row r="55" spans="8:8" x14ac:dyDescent="0.25">
      <c r="H55" s="32"/>
    </row>
    <row r="56" spans="8:8" x14ac:dyDescent="0.25">
      <c r="H56" s="32"/>
    </row>
    <row r="57" spans="8:8" x14ac:dyDescent="0.25">
      <c r="H57" s="32"/>
    </row>
    <row r="58" spans="8:8" x14ac:dyDescent="0.25">
      <c r="H58" s="32"/>
    </row>
    <row r="59" spans="8:8" x14ac:dyDescent="0.25">
      <c r="H59" s="32"/>
    </row>
    <row r="60" spans="8:8" x14ac:dyDescent="0.25">
      <c r="H60" s="32"/>
    </row>
    <row r="61" spans="8:8" x14ac:dyDescent="0.25">
      <c r="H61" s="32"/>
    </row>
    <row r="62" spans="8:8" x14ac:dyDescent="0.25">
      <c r="H62" s="32"/>
    </row>
    <row r="63" spans="8:8" x14ac:dyDescent="0.25">
      <c r="H63" s="32"/>
    </row>
    <row r="64" spans="8:8" x14ac:dyDescent="0.25">
      <c r="H64" s="32"/>
    </row>
    <row r="65" spans="5:8" x14ac:dyDescent="0.25">
      <c r="H65" s="32"/>
    </row>
    <row r="66" spans="5:8" x14ac:dyDescent="0.25">
      <c r="H66" s="32"/>
    </row>
    <row r="67" spans="5:8" x14ac:dyDescent="0.25">
      <c r="H67" s="32"/>
    </row>
    <row r="68" spans="5:8" x14ac:dyDescent="0.25">
      <c r="E68" t="s">
        <v>33</v>
      </c>
      <c r="H68" s="32"/>
    </row>
    <row r="69" spans="5:8" x14ac:dyDescent="0.25">
      <c r="H69" s="32"/>
    </row>
    <row r="70" spans="5:8" x14ac:dyDescent="0.25">
      <c r="H70" s="32"/>
    </row>
    <row r="71" spans="5:8" x14ac:dyDescent="0.25">
      <c r="H71" s="32"/>
    </row>
    <row r="72" spans="5:8" x14ac:dyDescent="0.25">
      <c r="H72" s="32"/>
    </row>
    <row r="73" spans="5:8" x14ac:dyDescent="0.25">
      <c r="H73" s="32"/>
    </row>
    <row r="74" spans="5:8" x14ac:dyDescent="0.25">
      <c r="H74" s="32"/>
    </row>
    <row r="75" spans="5:8" x14ac:dyDescent="0.25">
      <c r="H75" s="32"/>
    </row>
    <row r="76" spans="5:8" x14ac:dyDescent="0.25">
      <c r="H76" s="32"/>
    </row>
    <row r="77" spans="5:8" x14ac:dyDescent="0.25">
      <c r="H77" s="32"/>
    </row>
    <row r="78" spans="5:8" x14ac:dyDescent="0.25">
      <c r="H78" s="32"/>
    </row>
    <row r="79" spans="5:8" x14ac:dyDescent="0.25">
      <c r="H79" s="32"/>
    </row>
    <row r="80" spans="5:8" x14ac:dyDescent="0.25">
      <c r="H80" s="32"/>
    </row>
    <row r="81" spans="8:8" x14ac:dyDescent="0.25">
      <c r="H81" s="32"/>
    </row>
    <row r="82" spans="8:8" x14ac:dyDescent="0.25">
      <c r="H82" s="32"/>
    </row>
    <row r="83" spans="8:8" x14ac:dyDescent="0.25">
      <c r="H83" s="32"/>
    </row>
    <row r="84" spans="8:8" x14ac:dyDescent="0.25">
      <c r="H84" s="32"/>
    </row>
    <row r="85" spans="8:8" x14ac:dyDescent="0.25">
      <c r="H85" s="32"/>
    </row>
    <row r="86" spans="8:8" x14ac:dyDescent="0.25">
      <c r="H86" s="32"/>
    </row>
    <row r="87" spans="8:8" x14ac:dyDescent="0.25">
      <c r="H87" s="32"/>
    </row>
    <row r="88" spans="8:8" x14ac:dyDescent="0.25">
      <c r="H88" s="32"/>
    </row>
    <row r="89" spans="8:8" x14ac:dyDescent="0.25">
      <c r="H89" s="32"/>
    </row>
    <row r="90" spans="8:8" x14ac:dyDescent="0.25">
      <c r="H90" s="32"/>
    </row>
    <row r="91" spans="8:8" x14ac:dyDescent="0.25">
      <c r="H91" s="32"/>
    </row>
    <row r="92" spans="8:8" x14ac:dyDescent="0.25">
      <c r="H92" s="32"/>
    </row>
    <row r="93" spans="8:8" x14ac:dyDescent="0.25">
      <c r="H93" s="32"/>
    </row>
    <row r="94" spans="8:8" x14ac:dyDescent="0.25">
      <c r="H94" s="32"/>
    </row>
    <row r="95" spans="8:8" x14ac:dyDescent="0.25">
      <c r="H95" s="32"/>
    </row>
    <row r="97" spans="8:8" x14ac:dyDescent="0.25">
      <c r="H97" s="32"/>
    </row>
  </sheetData>
  <mergeCells count="8">
    <mergeCell ref="B40:C40"/>
    <mergeCell ref="F40:G40"/>
    <mergeCell ref="A1:H1"/>
    <mergeCell ref="A2:H2"/>
    <mergeCell ref="A3:H3"/>
    <mergeCell ref="A4:H4"/>
    <mergeCell ref="B7:G7"/>
    <mergeCell ref="D8:E8"/>
  </mergeCells>
  <pageMargins left="0.25" right="0.25" top="0.75" bottom="0.75" header="0.3" footer="0.3"/>
  <pageSetup paperSize="5" scale="65" fitToWidth="0" orientation="landscape" horizontalDpi="4294967293"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0"/>
  <sheetViews>
    <sheetView topLeftCell="D2" workbookViewId="0">
      <selection activeCell="H8" sqref="H8"/>
    </sheetView>
  </sheetViews>
  <sheetFormatPr baseColWidth="10" defaultRowHeight="15" x14ac:dyDescent="0.25"/>
  <cols>
    <col min="1" max="1" width="16.7109375" customWidth="1"/>
    <col min="2" max="2" width="19.28515625" hidden="1" customWidth="1"/>
    <col min="3" max="3" width="20.28515625" bestFit="1" customWidth="1"/>
    <col min="4" max="4" width="44.7109375" bestFit="1" customWidth="1"/>
    <col min="5" max="5" width="48.7109375" customWidth="1"/>
    <col min="6" max="6" width="21.140625" customWidth="1"/>
    <col min="7" max="7" width="24.28515625" customWidth="1"/>
    <col min="8" max="8" width="27.140625" customWidth="1"/>
    <col min="10" max="10" width="13.140625" bestFit="1" customWidth="1"/>
  </cols>
  <sheetData>
    <row r="1" spans="1:10" ht="18.75" x14ac:dyDescent="0.25">
      <c r="A1" s="111" t="s">
        <v>0</v>
      </c>
      <c r="B1" s="111"/>
      <c r="C1" s="111"/>
      <c r="D1" s="111"/>
      <c r="E1" s="111"/>
      <c r="F1" s="111"/>
      <c r="G1" s="111"/>
      <c r="H1" s="111"/>
    </row>
    <row r="2" spans="1:10" ht="18.75" x14ac:dyDescent="0.25">
      <c r="A2" s="111" t="s">
        <v>1</v>
      </c>
      <c r="B2" s="111"/>
      <c r="C2" s="111"/>
      <c r="D2" s="111"/>
      <c r="E2" s="111"/>
      <c r="F2" s="111"/>
      <c r="G2" s="111"/>
      <c r="H2" s="111"/>
    </row>
    <row r="3" spans="1:10" ht="18.75" x14ac:dyDescent="0.25">
      <c r="A3" s="111" t="s">
        <v>2</v>
      </c>
      <c r="B3" s="111"/>
      <c r="C3" s="111"/>
      <c r="D3" s="111"/>
      <c r="E3" s="111"/>
      <c r="F3" s="111"/>
      <c r="G3" s="111"/>
      <c r="H3" s="111"/>
    </row>
    <row r="4" spans="1:10" ht="18.75" x14ac:dyDescent="0.25">
      <c r="A4" s="111" t="s">
        <v>3</v>
      </c>
      <c r="B4" s="111"/>
      <c r="C4" s="111"/>
      <c r="D4" s="111"/>
      <c r="E4" s="111"/>
      <c r="F4" s="111"/>
      <c r="G4" s="111"/>
      <c r="H4" s="111"/>
    </row>
    <row r="5" spans="1:10" ht="19.5" thickBot="1" x14ac:dyDescent="0.35">
      <c r="A5" s="1" t="s">
        <v>4</v>
      </c>
      <c r="B5" s="2"/>
      <c r="C5" s="2"/>
      <c r="D5" s="3"/>
      <c r="E5" s="2"/>
      <c r="F5" s="2"/>
      <c r="G5" s="3"/>
      <c r="H5" s="4">
        <v>45777</v>
      </c>
    </row>
    <row r="6" spans="1:10" ht="15.75" x14ac:dyDescent="0.25">
      <c r="A6" s="5" t="s">
        <v>5</v>
      </c>
      <c r="B6" s="6" t="s">
        <v>6</v>
      </c>
      <c r="C6" s="7" t="s">
        <v>7</v>
      </c>
      <c r="D6" s="8" t="s">
        <v>8</v>
      </c>
      <c r="E6" s="8" t="s">
        <v>15</v>
      </c>
      <c r="F6" s="9" t="s">
        <v>9</v>
      </c>
      <c r="G6" s="10" t="s">
        <v>10</v>
      </c>
      <c r="H6" s="18" t="s">
        <v>11</v>
      </c>
    </row>
    <row r="7" spans="1:10" ht="18.75" x14ac:dyDescent="0.3">
      <c r="A7" s="34"/>
      <c r="B7" s="112" t="s">
        <v>17</v>
      </c>
      <c r="C7" s="113"/>
      <c r="D7" s="113"/>
      <c r="E7" s="113"/>
      <c r="F7" s="113"/>
      <c r="G7" s="114"/>
      <c r="H7" s="35"/>
    </row>
    <row r="8" spans="1:10" ht="18.75" x14ac:dyDescent="0.3">
      <c r="A8" s="24"/>
      <c r="B8" s="25"/>
      <c r="C8" s="26"/>
      <c r="D8" s="115" t="s">
        <v>18</v>
      </c>
      <c r="E8" s="116"/>
      <c r="F8" s="30">
        <v>-409262.2299999994</v>
      </c>
      <c r="G8" s="21"/>
      <c r="H8" s="21">
        <f>F8</f>
        <v>-409262.2299999994</v>
      </c>
      <c r="J8" s="33"/>
    </row>
    <row r="9" spans="1:10" ht="18.75" x14ac:dyDescent="0.3">
      <c r="A9" s="54"/>
      <c r="B9" s="25">
        <v>4524000000009</v>
      </c>
      <c r="C9" s="29">
        <v>4524000000008</v>
      </c>
      <c r="D9" s="22" t="s">
        <v>13</v>
      </c>
      <c r="E9" s="22" t="s">
        <v>13</v>
      </c>
      <c r="F9" s="21">
        <v>604130.19999999995</v>
      </c>
      <c r="G9" s="21"/>
      <c r="H9" s="21">
        <f>F9+H8</f>
        <v>194867.97000000055</v>
      </c>
    </row>
    <row r="10" spans="1:10" ht="39.75" x14ac:dyDescent="0.3">
      <c r="A10" s="54">
        <v>45748</v>
      </c>
      <c r="B10" s="25"/>
      <c r="C10" s="29">
        <v>15300</v>
      </c>
      <c r="D10" s="22" t="s">
        <v>182</v>
      </c>
      <c r="E10" s="49" t="s">
        <v>196</v>
      </c>
      <c r="F10" s="21"/>
      <c r="G10" s="21">
        <v>90000</v>
      </c>
      <c r="H10" s="21">
        <f>H9-G10</f>
        <v>104867.97000000055</v>
      </c>
    </row>
    <row r="11" spans="1:10" ht="52.5" x14ac:dyDescent="0.3">
      <c r="A11" s="54">
        <v>45750</v>
      </c>
      <c r="B11" s="25"/>
      <c r="C11" s="29">
        <v>39327277607</v>
      </c>
      <c r="D11" s="22" t="s">
        <v>27</v>
      </c>
      <c r="E11" s="49" t="s">
        <v>197</v>
      </c>
      <c r="F11" s="21"/>
      <c r="G11" s="21">
        <v>291503.74</v>
      </c>
      <c r="H11" s="21">
        <f>H10-G11</f>
        <v>-186635.76999999944</v>
      </c>
    </row>
    <row r="12" spans="1:10" ht="39.75" x14ac:dyDescent="0.3">
      <c r="A12" s="54">
        <v>45750</v>
      </c>
      <c r="B12" s="25"/>
      <c r="C12" s="29">
        <v>15302</v>
      </c>
      <c r="D12" s="22" t="s">
        <v>183</v>
      </c>
      <c r="E12" s="49" t="s">
        <v>198</v>
      </c>
      <c r="F12" s="49"/>
      <c r="G12" s="21">
        <v>48060</v>
      </c>
      <c r="H12" s="21">
        <f>H11-G12</f>
        <v>-234695.76999999944</v>
      </c>
    </row>
    <row r="13" spans="1:10" s="11" customFormat="1" ht="39.75" x14ac:dyDescent="0.3">
      <c r="A13" s="55">
        <v>45751</v>
      </c>
      <c r="B13" s="16"/>
      <c r="C13" s="29">
        <v>15301</v>
      </c>
      <c r="D13" s="22" t="s">
        <v>184</v>
      </c>
      <c r="E13" s="49" t="s">
        <v>199</v>
      </c>
      <c r="F13" s="49"/>
      <c r="G13" s="21">
        <v>39403.269999999997</v>
      </c>
      <c r="H13" s="21">
        <f>H12-G13</f>
        <v>-274099.03999999946</v>
      </c>
      <c r="J13" s="39"/>
    </row>
    <row r="14" spans="1:10" s="11" customFormat="1" ht="27" x14ac:dyDescent="0.3">
      <c r="A14" s="55">
        <v>45755</v>
      </c>
      <c r="B14" s="16"/>
      <c r="C14" s="29">
        <v>39362974358</v>
      </c>
      <c r="D14" s="22" t="s">
        <v>185</v>
      </c>
      <c r="E14" s="49" t="s">
        <v>200</v>
      </c>
      <c r="F14" s="49"/>
      <c r="G14" s="21">
        <v>43109.01</v>
      </c>
      <c r="H14" s="21">
        <f>H13-G14</f>
        <v>-317208.04999999946</v>
      </c>
      <c r="J14" s="39"/>
    </row>
    <row r="15" spans="1:10" s="11" customFormat="1" ht="39.75" x14ac:dyDescent="0.3">
      <c r="A15" s="55">
        <v>45755</v>
      </c>
      <c r="B15" s="16"/>
      <c r="C15" s="29">
        <v>39363042373</v>
      </c>
      <c r="D15" s="22" t="s">
        <v>20</v>
      </c>
      <c r="E15" s="49" t="s">
        <v>201</v>
      </c>
      <c r="F15" s="49"/>
      <c r="G15" s="21">
        <v>25020</v>
      </c>
      <c r="H15" s="21">
        <f t="shared" ref="H15" si="0">H14-G15</f>
        <v>-342228.04999999946</v>
      </c>
      <c r="J15" s="39"/>
    </row>
    <row r="16" spans="1:10" s="11" customFormat="1" ht="52.5" x14ac:dyDescent="0.3">
      <c r="A16" s="55">
        <v>45755</v>
      </c>
      <c r="B16" s="16"/>
      <c r="C16" s="29">
        <v>39363332116</v>
      </c>
      <c r="D16" s="22" t="s">
        <v>186</v>
      </c>
      <c r="E16" s="49" t="s">
        <v>202</v>
      </c>
      <c r="F16" s="49"/>
      <c r="G16" s="21">
        <v>14110.26</v>
      </c>
      <c r="H16" s="21">
        <f>H15-G16</f>
        <v>-356338.30999999947</v>
      </c>
      <c r="J16" s="39"/>
    </row>
    <row r="17" spans="1:10" s="11" customFormat="1" ht="52.5" x14ac:dyDescent="0.3">
      <c r="A17" s="55">
        <v>45755</v>
      </c>
      <c r="B17" s="16"/>
      <c r="C17" s="29">
        <v>39363286228</v>
      </c>
      <c r="D17" s="22" t="s">
        <v>152</v>
      </c>
      <c r="E17" s="49" t="s">
        <v>203</v>
      </c>
      <c r="F17" s="49"/>
      <c r="G17" s="21">
        <v>12584.699999999999</v>
      </c>
      <c r="H17" s="21">
        <f>H16-G17</f>
        <v>-368923.00999999949</v>
      </c>
      <c r="J17" s="39"/>
    </row>
    <row r="18" spans="1:10" s="11" customFormat="1" ht="52.5" x14ac:dyDescent="0.3">
      <c r="A18" s="55">
        <v>45755</v>
      </c>
      <c r="B18" s="16"/>
      <c r="C18" s="29">
        <v>39363117077</v>
      </c>
      <c r="D18" s="22" t="s">
        <v>149</v>
      </c>
      <c r="E18" s="49" t="s">
        <v>205</v>
      </c>
      <c r="F18" s="49"/>
      <c r="G18" s="21">
        <v>11440.67</v>
      </c>
      <c r="H18" s="21">
        <f>H17-G18</f>
        <v>-380363.67999999947</v>
      </c>
      <c r="J18" s="39"/>
    </row>
    <row r="19" spans="1:10" s="11" customFormat="1" ht="39.75" x14ac:dyDescent="0.3">
      <c r="A19" s="55">
        <v>45755</v>
      </c>
      <c r="B19" s="16"/>
      <c r="C19" s="29">
        <v>39363060658</v>
      </c>
      <c r="D19" s="22" t="s">
        <v>187</v>
      </c>
      <c r="E19" s="49" t="s">
        <v>206</v>
      </c>
      <c r="F19" s="49"/>
      <c r="G19" s="21">
        <v>7627.2800000000007</v>
      </c>
      <c r="H19" s="21">
        <f t="shared" ref="H19:H31" si="1">H18-G19</f>
        <v>-387990.9599999995</v>
      </c>
      <c r="J19" s="39"/>
    </row>
    <row r="20" spans="1:10" s="11" customFormat="1" ht="39.75" x14ac:dyDescent="0.3">
      <c r="A20" s="55">
        <v>45755</v>
      </c>
      <c r="B20" s="16"/>
      <c r="C20" s="29">
        <v>39633016844</v>
      </c>
      <c r="D20" s="22" t="s">
        <v>188</v>
      </c>
      <c r="E20" s="49" t="s">
        <v>207</v>
      </c>
      <c r="F20" s="49"/>
      <c r="G20" s="21">
        <v>264092.90000000002</v>
      </c>
      <c r="H20" s="21">
        <f t="shared" si="1"/>
        <v>-652083.85999999952</v>
      </c>
    </row>
    <row r="21" spans="1:10" s="11" customFormat="1" ht="27" x14ac:dyDescent="0.3">
      <c r="A21" s="55">
        <v>45755</v>
      </c>
      <c r="B21" s="16"/>
      <c r="C21" s="29">
        <v>39362951034</v>
      </c>
      <c r="D21" s="22" t="s">
        <v>189</v>
      </c>
      <c r="E21" s="49" t="s">
        <v>208</v>
      </c>
      <c r="F21" s="49"/>
      <c r="G21" s="21">
        <v>354481.48</v>
      </c>
      <c r="H21" s="21">
        <f t="shared" si="1"/>
        <v>-1006565.3399999995</v>
      </c>
    </row>
    <row r="22" spans="1:10" s="11" customFormat="1" ht="27" x14ac:dyDescent="0.3">
      <c r="A22" s="55">
        <v>45763</v>
      </c>
      <c r="B22" s="16"/>
      <c r="C22" s="29"/>
      <c r="D22" s="22" t="s">
        <v>190</v>
      </c>
      <c r="E22" s="49" t="s">
        <v>209</v>
      </c>
      <c r="F22" s="49"/>
      <c r="G22" s="21">
        <v>6112733.2999999998</v>
      </c>
      <c r="H22" s="21">
        <f t="shared" si="1"/>
        <v>-7119298.6399999997</v>
      </c>
    </row>
    <row r="23" spans="1:10" ht="27" x14ac:dyDescent="0.3">
      <c r="A23" s="55">
        <v>45755</v>
      </c>
      <c r="B23" s="25"/>
      <c r="C23" s="29">
        <v>39362762892</v>
      </c>
      <c r="D23" s="22" t="s">
        <v>191</v>
      </c>
      <c r="E23" s="49" t="s">
        <v>210</v>
      </c>
      <c r="F23" s="49"/>
      <c r="G23" s="21">
        <v>338722</v>
      </c>
      <c r="H23" s="21">
        <f t="shared" si="1"/>
        <v>-7458020.6399999997</v>
      </c>
    </row>
    <row r="24" spans="1:10" s="11" customFormat="1" ht="39.75" x14ac:dyDescent="0.3">
      <c r="A24" s="55">
        <v>45755</v>
      </c>
      <c r="B24" s="16"/>
      <c r="C24" s="29">
        <v>39363075999</v>
      </c>
      <c r="D24" s="22" t="s">
        <v>19</v>
      </c>
      <c r="E24" s="49" t="s">
        <v>204</v>
      </c>
      <c r="F24" s="49"/>
      <c r="G24" s="21">
        <v>11440.68</v>
      </c>
      <c r="H24" s="21">
        <f t="shared" si="1"/>
        <v>-7469461.3199999994</v>
      </c>
      <c r="J24" s="39"/>
    </row>
    <row r="25" spans="1:10" ht="65.25" x14ac:dyDescent="0.3">
      <c r="A25" s="55">
        <v>45769</v>
      </c>
      <c r="B25" s="25"/>
      <c r="C25" s="29">
        <v>15306</v>
      </c>
      <c r="D25" s="22" t="s">
        <v>125</v>
      </c>
      <c r="E25" s="49" t="s">
        <v>211</v>
      </c>
      <c r="F25" s="49"/>
      <c r="G25" s="21">
        <v>25482.799999999999</v>
      </c>
      <c r="H25" s="21">
        <f t="shared" si="1"/>
        <v>-7494944.1199999992</v>
      </c>
    </row>
    <row r="26" spans="1:10" ht="65.25" x14ac:dyDescent="0.3">
      <c r="A26" s="55">
        <v>45769</v>
      </c>
      <c r="B26" s="25"/>
      <c r="C26" s="29">
        <v>15309</v>
      </c>
      <c r="D26" s="22" t="s">
        <v>192</v>
      </c>
      <c r="E26" s="49" t="s">
        <v>212</v>
      </c>
      <c r="F26" s="49"/>
      <c r="G26" s="21">
        <v>75600</v>
      </c>
      <c r="H26" s="21">
        <f t="shared" si="1"/>
        <v>-7570544.1199999992</v>
      </c>
    </row>
    <row r="27" spans="1:10" ht="78" x14ac:dyDescent="0.3">
      <c r="A27" s="55">
        <v>45769</v>
      </c>
      <c r="B27" s="25"/>
      <c r="C27" s="29">
        <v>15305</v>
      </c>
      <c r="D27" s="22" t="s">
        <v>193</v>
      </c>
      <c r="E27" s="49" t="s">
        <v>213</v>
      </c>
      <c r="F27" s="49"/>
      <c r="G27" s="21">
        <v>78300</v>
      </c>
      <c r="H27" s="21">
        <f t="shared" si="1"/>
        <v>-7648844.1199999992</v>
      </c>
    </row>
    <row r="28" spans="1:10" ht="65.25" x14ac:dyDescent="0.3">
      <c r="A28" s="55">
        <v>45769</v>
      </c>
      <c r="B28" s="25"/>
      <c r="C28" s="29">
        <v>15304</v>
      </c>
      <c r="D28" s="22" t="s">
        <v>194</v>
      </c>
      <c r="E28" s="49" t="s">
        <v>214</v>
      </c>
      <c r="F28" s="50"/>
      <c r="G28" s="21">
        <v>89999.9</v>
      </c>
      <c r="H28" s="21">
        <f t="shared" si="1"/>
        <v>-7738844.0199999996</v>
      </c>
    </row>
    <row r="29" spans="1:10" s="11" customFormat="1" ht="65.25" x14ac:dyDescent="0.3">
      <c r="A29" s="55">
        <v>45769</v>
      </c>
      <c r="B29" s="16"/>
      <c r="C29" s="29">
        <v>15303</v>
      </c>
      <c r="D29" s="22" t="s">
        <v>195</v>
      </c>
      <c r="E29" s="49" t="s">
        <v>215</v>
      </c>
      <c r="F29" s="49"/>
      <c r="G29" s="21">
        <v>45900</v>
      </c>
      <c r="H29" s="21">
        <f t="shared" si="1"/>
        <v>-7784744.0199999996</v>
      </c>
    </row>
    <row r="30" spans="1:10" s="11" customFormat="1" ht="18.75" x14ac:dyDescent="0.3">
      <c r="A30" s="14"/>
      <c r="B30" s="16"/>
      <c r="C30" s="29"/>
      <c r="D30" s="31" t="s">
        <v>181</v>
      </c>
      <c r="E30" s="38" t="s">
        <v>181</v>
      </c>
      <c r="F30" s="17"/>
      <c r="G30" s="17">
        <v>10770.53</v>
      </c>
      <c r="H30" s="21">
        <f t="shared" si="1"/>
        <v>-7795514.5499999998</v>
      </c>
    </row>
    <row r="31" spans="1:10" ht="18.75" x14ac:dyDescent="0.3">
      <c r="A31" s="14"/>
      <c r="B31" s="16"/>
      <c r="C31" s="29"/>
      <c r="D31" s="28"/>
      <c r="E31" s="28"/>
      <c r="F31" s="21"/>
      <c r="G31" s="21"/>
      <c r="H31" s="21">
        <f t="shared" si="1"/>
        <v>-7795514.5499999998</v>
      </c>
    </row>
    <row r="32" spans="1:10" ht="14.25" customHeight="1" x14ac:dyDescent="0.3">
      <c r="A32" s="14"/>
      <c r="B32" s="16"/>
      <c r="C32" s="13"/>
      <c r="D32" s="15"/>
      <c r="E32" s="15"/>
      <c r="F32" s="19">
        <f>SUM(F8:F31)</f>
        <v>194867.97000000055</v>
      </c>
      <c r="G32" s="19">
        <f>SUM(G10:G31)</f>
        <v>7990382.5199999996</v>
      </c>
      <c r="H32" s="21"/>
    </row>
    <row r="33" spans="1:10" ht="32.25" customHeight="1" x14ac:dyDescent="0.25">
      <c r="A33" s="20"/>
      <c r="B33" s="109" t="s">
        <v>12</v>
      </c>
      <c r="C33" s="109"/>
      <c r="D33" s="20"/>
      <c r="E33" s="20"/>
      <c r="F33" s="117"/>
      <c r="G33" s="117"/>
      <c r="H33" s="23"/>
      <c r="J33" s="12"/>
    </row>
    <row r="34" spans="1:10" hidden="1" x14ac:dyDescent="0.25"/>
    <row r="35" spans="1:10" x14ac:dyDescent="0.25">
      <c r="G35" s="32"/>
      <c r="H35" s="32"/>
    </row>
    <row r="36" spans="1:10" x14ac:dyDescent="0.25">
      <c r="F36" s="12"/>
      <c r="G36" s="32"/>
      <c r="H36" s="32"/>
    </row>
    <row r="37" spans="1:10" s="51" customFormat="1" ht="21" x14ac:dyDescent="0.35">
      <c r="C37" s="51" t="s">
        <v>216</v>
      </c>
      <c r="G37" s="52"/>
      <c r="H37" s="53"/>
    </row>
    <row r="38" spans="1:10" x14ac:dyDescent="0.25">
      <c r="G38" s="32"/>
      <c r="H38" s="32"/>
    </row>
    <row r="39" spans="1:10" x14ac:dyDescent="0.25">
      <c r="G39" s="12"/>
      <c r="H39" s="32"/>
    </row>
    <row r="40" spans="1:10" x14ac:dyDescent="0.25">
      <c r="H40" s="32"/>
    </row>
    <row r="41" spans="1:10" x14ac:dyDescent="0.25">
      <c r="H41" s="32"/>
    </row>
    <row r="42" spans="1:10" x14ac:dyDescent="0.25">
      <c r="H42" s="32"/>
    </row>
    <row r="43" spans="1:10" x14ac:dyDescent="0.25">
      <c r="H43" s="32"/>
    </row>
    <row r="44" spans="1:10" x14ac:dyDescent="0.25">
      <c r="H44" s="32"/>
    </row>
    <row r="45" spans="1:10" x14ac:dyDescent="0.25">
      <c r="H45" s="32"/>
    </row>
    <row r="46" spans="1:10" x14ac:dyDescent="0.25">
      <c r="H46" s="32"/>
    </row>
    <row r="47" spans="1:10" x14ac:dyDescent="0.25">
      <c r="H47" s="32"/>
    </row>
    <row r="48" spans="1:10" x14ac:dyDescent="0.25">
      <c r="H48" s="32"/>
    </row>
    <row r="49" spans="5:8" x14ac:dyDescent="0.25">
      <c r="H49" s="32"/>
    </row>
    <row r="50" spans="5:8" x14ac:dyDescent="0.25">
      <c r="H50" s="32"/>
    </row>
    <row r="51" spans="5:8" x14ac:dyDescent="0.25">
      <c r="H51" s="32"/>
    </row>
    <row r="52" spans="5:8" x14ac:dyDescent="0.25">
      <c r="H52" s="32"/>
    </row>
    <row r="53" spans="5:8" x14ac:dyDescent="0.25">
      <c r="H53" s="32"/>
    </row>
    <row r="54" spans="5:8" x14ac:dyDescent="0.25">
      <c r="H54" s="32"/>
    </row>
    <row r="55" spans="5:8" x14ac:dyDescent="0.25">
      <c r="H55" s="32"/>
    </row>
    <row r="56" spans="5:8" x14ac:dyDescent="0.25">
      <c r="H56" s="32"/>
    </row>
    <row r="57" spans="5:8" x14ac:dyDescent="0.25">
      <c r="H57" s="32"/>
    </row>
    <row r="58" spans="5:8" x14ac:dyDescent="0.25">
      <c r="H58" s="32"/>
    </row>
    <row r="59" spans="5:8" x14ac:dyDescent="0.25">
      <c r="H59" s="32"/>
    </row>
    <row r="60" spans="5:8" x14ac:dyDescent="0.25">
      <c r="H60" s="32"/>
    </row>
    <row r="61" spans="5:8" x14ac:dyDescent="0.25">
      <c r="E61" t="s">
        <v>33</v>
      </c>
      <c r="H61" s="32"/>
    </row>
    <row r="62" spans="5:8" x14ac:dyDescent="0.25">
      <c r="H62" s="32"/>
    </row>
    <row r="63" spans="5:8" x14ac:dyDescent="0.25">
      <c r="H63" s="32"/>
    </row>
    <row r="64" spans="5:8" x14ac:dyDescent="0.25">
      <c r="H64" s="32"/>
    </row>
    <row r="65" spans="8:8" x14ac:dyDescent="0.25">
      <c r="H65" s="32"/>
    </row>
    <row r="66" spans="8:8" x14ac:dyDescent="0.25">
      <c r="H66" s="32"/>
    </row>
    <row r="67" spans="8:8" x14ac:dyDescent="0.25">
      <c r="H67" s="32"/>
    </row>
    <row r="68" spans="8:8" x14ac:dyDescent="0.25">
      <c r="H68" s="32"/>
    </row>
    <row r="69" spans="8:8" x14ac:dyDescent="0.25">
      <c r="H69" s="32"/>
    </row>
    <row r="70" spans="8:8" x14ac:dyDescent="0.25">
      <c r="H70" s="32"/>
    </row>
    <row r="71" spans="8:8" x14ac:dyDescent="0.25">
      <c r="H71" s="32"/>
    </row>
    <row r="72" spans="8:8" x14ac:dyDescent="0.25">
      <c r="H72" s="32"/>
    </row>
    <row r="73" spans="8:8" x14ac:dyDescent="0.25">
      <c r="H73" s="32"/>
    </row>
    <row r="74" spans="8:8" x14ac:dyDescent="0.25">
      <c r="H74" s="32"/>
    </row>
    <row r="75" spans="8:8" x14ac:dyDescent="0.25">
      <c r="H75" s="32"/>
    </row>
    <row r="76" spans="8:8" x14ac:dyDescent="0.25">
      <c r="H76" s="32"/>
    </row>
    <row r="77" spans="8:8" x14ac:dyDescent="0.25">
      <c r="H77" s="32"/>
    </row>
    <row r="78" spans="8:8" x14ac:dyDescent="0.25">
      <c r="H78" s="32"/>
    </row>
    <row r="79" spans="8:8" x14ac:dyDescent="0.25">
      <c r="H79" s="32"/>
    </row>
    <row r="80" spans="8:8" x14ac:dyDescent="0.25">
      <c r="H80" s="32"/>
    </row>
    <row r="81" spans="8:8" x14ac:dyDescent="0.25">
      <c r="H81" s="32"/>
    </row>
    <row r="82" spans="8:8" x14ac:dyDescent="0.25">
      <c r="H82" s="32"/>
    </row>
    <row r="83" spans="8:8" x14ac:dyDescent="0.25">
      <c r="H83" s="32"/>
    </row>
    <row r="84" spans="8:8" x14ac:dyDescent="0.25">
      <c r="H84" s="32"/>
    </row>
    <row r="85" spans="8:8" x14ac:dyDescent="0.25">
      <c r="H85" s="32"/>
    </row>
    <row r="86" spans="8:8" x14ac:dyDescent="0.25">
      <c r="H86" s="32"/>
    </row>
    <row r="87" spans="8:8" x14ac:dyDescent="0.25">
      <c r="H87" s="32"/>
    </row>
    <row r="88" spans="8:8" x14ac:dyDescent="0.25">
      <c r="H88" s="32"/>
    </row>
    <row r="90" spans="8:8" x14ac:dyDescent="0.25">
      <c r="H90" s="32"/>
    </row>
  </sheetData>
  <mergeCells count="8">
    <mergeCell ref="B33:C33"/>
    <mergeCell ref="F33:G33"/>
    <mergeCell ref="A1:H1"/>
    <mergeCell ref="A2:H2"/>
    <mergeCell ref="A3:H3"/>
    <mergeCell ref="A4:H4"/>
    <mergeCell ref="B7:G7"/>
    <mergeCell ref="D8:E8"/>
  </mergeCells>
  <pageMargins left="0.25" right="0.25" top="0.75" bottom="0.75" header="0.3" footer="0.3"/>
  <pageSetup scale="65" fitToWidth="0" orientation="landscape"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
  <sheetViews>
    <sheetView topLeftCell="A4" zoomScale="86" zoomScaleNormal="86" workbookViewId="0">
      <selection activeCell="G19" sqref="G19:G31"/>
    </sheetView>
  </sheetViews>
  <sheetFormatPr baseColWidth="10" defaultRowHeight="15" x14ac:dyDescent="0.25"/>
  <cols>
    <col min="1" max="1" width="14.140625" customWidth="1"/>
    <col min="2" max="2" width="17.7109375" customWidth="1"/>
    <col min="3" max="3" width="38.7109375" bestFit="1" customWidth="1"/>
    <col min="4" max="4" width="48.85546875" customWidth="1"/>
    <col min="5" max="5" width="20.85546875" customWidth="1"/>
    <col min="6" max="6" width="17.28515625" customWidth="1"/>
    <col min="7" max="7" width="20.140625" customWidth="1"/>
    <col min="8" max="8" width="12.7109375" bestFit="1" customWidth="1"/>
    <col min="9" max="9" width="13.140625" bestFit="1" customWidth="1"/>
  </cols>
  <sheetData>
    <row r="1" spans="1:9" ht="18.75" x14ac:dyDescent="0.25">
      <c r="A1" s="111" t="s">
        <v>0</v>
      </c>
      <c r="B1" s="111"/>
      <c r="C1" s="111"/>
      <c r="D1" s="111"/>
      <c r="E1" s="111"/>
      <c r="F1" s="111"/>
      <c r="G1" s="111"/>
    </row>
    <row r="2" spans="1:9" ht="18.75" x14ac:dyDescent="0.25">
      <c r="A2" s="111" t="s">
        <v>219</v>
      </c>
      <c r="B2" s="111"/>
      <c r="C2" s="111"/>
      <c r="D2" s="111"/>
      <c r="E2" s="111"/>
      <c r="F2" s="111"/>
      <c r="G2" s="111"/>
    </row>
    <row r="3" spans="1:9" ht="18.75" x14ac:dyDescent="0.25">
      <c r="A3" s="111" t="s">
        <v>218</v>
      </c>
      <c r="B3" s="111"/>
      <c r="C3" s="111"/>
      <c r="D3" s="111"/>
      <c r="E3" s="111"/>
      <c r="F3" s="111"/>
      <c r="G3" s="111"/>
    </row>
    <row r="4" spans="1:9" ht="18.75" x14ac:dyDescent="0.25">
      <c r="A4" s="111" t="s">
        <v>3</v>
      </c>
      <c r="B4" s="111"/>
      <c r="C4" s="111"/>
      <c r="D4" s="111"/>
      <c r="E4" s="111"/>
      <c r="F4" s="111"/>
      <c r="G4" s="111"/>
    </row>
    <row r="5" spans="1:9" ht="18.75" x14ac:dyDescent="0.3">
      <c r="A5" s="1" t="s">
        <v>217</v>
      </c>
      <c r="B5" s="2"/>
      <c r="C5" s="3"/>
      <c r="D5" s="2"/>
      <c r="E5" s="2"/>
      <c r="F5" s="3"/>
      <c r="G5" s="4">
        <v>46173</v>
      </c>
    </row>
    <row r="6" spans="1:9" ht="15.75" x14ac:dyDescent="0.25">
      <c r="A6" s="5" t="s">
        <v>5</v>
      </c>
      <c r="B6" s="7" t="s">
        <v>7</v>
      </c>
      <c r="C6" s="8" t="s">
        <v>8</v>
      </c>
      <c r="D6" s="8" t="s">
        <v>15</v>
      </c>
      <c r="E6" s="76" t="s">
        <v>9</v>
      </c>
      <c r="F6" s="10" t="s">
        <v>10</v>
      </c>
      <c r="G6" s="77" t="s">
        <v>11</v>
      </c>
    </row>
    <row r="7" spans="1:9" s="11" customFormat="1" ht="18.75" x14ac:dyDescent="0.3">
      <c r="A7" s="14"/>
      <c r="B7" s="13"/>
      <c r="C7" s="119" t="s">
        <v>221</v>
      </c>
      <c r="D7" s="120"/>
      <c r="E7" s="78">
        <v>1973.7699999997858</v>
      </c>
      <c r="F7" s="27"/>
      <c r="G7" s="78">
        <f>E7</f>
        <v>1973.7699999997858</v>
      </c>
      <c r="I7" s="41"/>
    </row>
    <row r="8" spans="1:9" s="11" customFormat="1" ht="18.75" x14ac:dyDescent="0.3">
      <c r="A8" s="74"/>
      <c r="B8" s="71"/>
      <c r="C8" s="118" t="s">
        <v>223</v>
      </c>
      <c r="D8" s="118"/>
      <c r="E8" s="89">
        <v>1130547.27</v>
      </c>
      <c r="F8" s="27"/>
      <c r="G8" s="78">
        <f>G7+E8</f>
        <v>1132521.0399999998</v>
      </c>
      <c r="I8" s="41"/>
    </row>
    <row r="9" spans="1:9" s="11" customFormat="1" ht="57.75" customHeight="1" x14ac:dyDescent="0.3">
      <c r="A9" s="74"/>
      <c r="B9" s="73"/>
      <c r="C9" s="75" t="s">
        <v>228</v>
      </c>
      <c r="D9" s="85" t="s">
        <v>235</v>
      </c>
      <c r="E9" s="56"/>
      <c r="F9" s="88">
        <v>543247.5</v>
      </c>
      <c r="G9" s="78">
        <f>G8-F9</f>
        <v>589273.5399999998</v>
      </c>
      <c r="I9" s="41"/>
    </row>
    <row r="10" spans="1:9" s="11" customFormat="1" ht="30.75" customHeight="1" x14ac:dyDescent="0.3">
      <c r="A10" s="74"/>
      <c r="B10" s="73"/>
      <c r="C10" s="75" t="s">
        <v>229</v>
      </c>
      <c r="D10" s="85" t="s">
        <v>235</v>
      </c>
      <c r="E10" s="56"/>
      <c r="F10" s="88">
        <v>28615</v>
      </c>
      <c r="G10" s="78">
        <f t="shared" ref="G10:G31" si="0">G9-F10</f>
        <v>560658.5399999998</v>
      </c>
      <c r="I10" s="41"/>
    </row>
    <row r="11" spans="1:9" s="11" customFormat="1" ht="43.5" customHeight="1" x14ac:dyDescent="0.3">
      <c r="A11" s="74"/>
      <c r="B11" s="83"/>
      <c r="C11" s="75"/>
      <c r="D11" s="84" t="s">
        <v>230</v>
      </c>
      <c r="E11" s="56"/>
      <c r="F11" s="88">
        <v>198501.23</v>
      </c>
      <c r="G11" s="78">
        <f t="shared" si="0"/>
        <v>362157.30999999982</v>
      </c>
      <c r="H11" s="39" t="s">
        <v>254</v>
      </c>
      <c r="I11" s="41"/>
    </row>
    <row r="12" spans="1:9" s="11" customFormat="1" ht="43.5" customHeight="1" x14ac:dyDescent="0.3">
      <c r="A12" s="74"/>
      <c r="B12" s="83"/>
      <c r="C12" s="75" t="s">
        <v>252</v>
      </c>
      <c r="D12" s="84" t="s">
        <v>233</v>
      </c>
      <c r="E12" s="56"/>
      <c r="F12" s="88">
        <v>151872</v>
      </c>
      <c r="G12" s="78">
        <f t="shared" si="0"/>
        <v>210285.30999999982</v>
      </c>
      <c r="I12" s="41"/>
    </row>
    <row r="13" spans="1:9" s="11" customFormat="1" ht="43.5" customHeight="1" x14ac:dyDescent="0.3">
      <c r="A13" s="74"/>
      <c r="B13" s="83"/>
      <c r="C13" s="75" t="s">
        <v>231</v>
      </c>
      <c r="D13" s="84" t="s">
        <v>234</v>
      </c>
      <c r="E13" s="56"/>
      <c r="F13" s="88"/>
      <c r="G13" s="78">
        <f t="shared" si="0"/>
        <v>210285.30999999982</v>
      </c>
      <c r="I13" s="41"/>
    </row>
    <row r="14" spans="1:9" s="11" customFormat="1" ht="57.75" customHeight="1" x14ac:dyDescent="0.3">
      <c r="A14" s="74"/>
      <c r="B14" s="83"/>
      <c r="C14" s="91" t="s">
        <v>232</v>
      </c>
      <c r="D14" s="84" t="s">
        <v>235</v>
      </c>
      <c r="E14" s="56"/>
      <c r="F14" s="88">
        <v>81000</v>
      </c>
      <c r="G14" s="78">
        <f t="shared" si="0"/>
        <v>129285.30999999982</v>
      </c>
      <c r="H14" s="11" t="s">
        <v>253</v>
      </c>
      <c r="I14" s="41"/>
    </row>
    <row r="15" spans="1:9" s="11" customFormat="1" ht="19.5" customHeight="1" x14ac:dyDescent="0.3">
      <c r="A15" s="74"/>
      <c r="B15" s="83"/>
      <c r="C15" s="91" t="s">
        <v>238</v>
      </c>
      <c r="D15" s="65" t="s">
        <v>225</v>
      </c>
      <c r="E15" s="56"/>
      <c r="F15" s="88">
        <v>5500</v>
      </c>
      <c r="G15" s="78">
        <f t="shared" si="0"/>
        <v>123785.30999999982</v>
      </c>
      <c r="I15" s="41"/>
    </row>
    <row r="16" spans="1:9" s="11" customFormat="1" ht="18.75" x14ac:dyDescent="0.3">
      <c r="A16" s="74"/>
      <c r="B16" s="83"/>
      <c r="C16" s="91" t="s">
        <v>251</v>
      </c>
      <c r="D16" s="65" t="s">
        <v>225</v>
      </c>
      <c r="E16" s="56"/>
      <c r="F16" s="88">
        <v>2450</v>
      </c>
      <c r="G16" s="78">
        <f t="shared" si="0"/>
        <v>121335.30999999982</v>
      </c>
      <c r="I16" s="41"/>
    </row>
    <row r="17" spans="1:16" s="11" customFormat="1" ht="18.75" x14ac:dyDescent="0.3">
      <c r="A17" s="74"/>
      <c r="B17" s="83"/>
      <c r="C17" s="91" t="s">
        <v>239</v>
      </c>
      <c r="D17" s="65" t="s">
        <v>225</v>
      </c>
      <c r="E17" s="56"/>
      <c r="F17" s="88">
        <v>4050</v>
      </c>
      <c r="G17" s="78">
        <f t="shared" si="0"/>
        <v>117285.30999999982</v>
      </c>
      <c r="I17" s="41"/>
    </row>
    <row r="18" spans="1:16" s="11" customFormat="1" ht="18.75" x14ac:dyDescent="0.3">
      <c r="A18" s="74"/>
      <c r="B18" s="83"/>
      <c r="C18" s="91" t="s">
        <v>240</v>
      </c>
      <c r="D18" s="65" t="s">
        <v>225</v>
      </c>
      <c r="E18" s="56"/>
      <c r="F18" s="88">
        <v>2750</v>
      </c>
      <c r="G18" s="78">
        <f t="shared" si="0"/>
        <v>114535.30999999982</v>
      </c>
      <c r="I18" s="41"/>
    </row>
    <row r="19" spans="1:16" s="11" customFormat="1" ht="18.75" x14ac:dyDescent="0.3">
      <c r="A19" s="74"/>
      <c r="B19" s="83"/>
      <c r="C19" s="91" t="s">
        <v>241</v>
      </c>
      <c r="D19" s="65" t="s">
        <v>225</v>
      </c>
      <c r="E19" s="56"/>
      <c r="F19" s="88">
        <v>4900</v>
      </c>
      <c r="G19" s="78">
        <f t="shared" si="0"/>
        <v>109635.30999999982</v>
      </c>
      <c r="I19" s="41"/>
    </row>
    <row r="20" spans="1:16" s="11" customFormat="1" ht="18.75" x14ac:dyDescent="0.3">
      <c r="A20" s="74"/>
      <c r="B20" s="83"/>
      <c r="C20" s="91" t="s">
        <v>245</v>
      </c>
      <c r="D20" s="65" t="s">
        <v>225</v>
      </c>
      <c r="E20" s="56"/>
      <c r="F20" s="88">
        <v>4290</v>
      </c>
      <c r="G20" s="78">
        <f t="shared" si="0"/>
        <v>105345.30999999982</v>
      </c>
      <c r="I20" s="41"/>
    </row>
    <row r="21" spans="1:16" s="11" customFormat="1" ht="18.75" x14ac:dyDescent="0.3">
      <c r="A21" s="74"/>
      <c r="B21" s="83"/>
      <c r="C21" s="92" t="s">
        <v>244</v>
      </c>
      <c r="D21" s="65" t="s">
        <v>225</v>
      </c>
      <c r="E21" s="56"/>
      <c r="F21" s="88">
        <v>8410</v>
      </c>
      <c r="G21" s="78">
        <f t="shared" si="0"/>
        <v>96935.309999999823</v>
      </c>
      <c r="I21" s="41"/>
    </row>
    <row r="22" spans="1:16" s="11" customFormat="1" ht="18.75" x14ac:dyDescent="0.3">
      <c r="A22" s="74"/>
      <c r="B22" s="83"/>
      <c r="C22" s="91" t="s">
        <v>242</v>
      </c>
      <c r="D22" s="65" t="s">
        <v>225</v>
      </c>
      <c r="E22" s="56"/>
      <c r="F22" s="88">
        <v>12300</v>
      </c>
      <c r="G22" s="78">
        <f t="shared" si="0"/>
        <v>84635.309999999823</v>
      </c>
      <c r="I22" s="41"/>
    </row>
    <row r="23" spans="1:16" s="11" customFormat="1" ht="18.75" x14ac:dyDescent="0.3">
      <c r="A23" s="74"/>
      <c r="B23" s="83"/>
      <c r="C23" s="91" t="s">
        <v>246</v>
      </c>
      <c r="D23" s="65" t="s">
        <v>225</v>
      </c>
      <c r="E23" s="56"/>
      <c r="F23" s="88">
        <v>5225</v>
      </c>
      <c r="G23" s="78">
        <f t="shared" si="0"/>
        <v>79410.309999999823</v>
      </c>
      <c r="I23" s="41"/>
    </row>
    <row r="24" spans="1:16" s="11" customFormat="1" ht="18.75" x14ac:dyDescent="0.3">
      <c r="A24" s="74"/>
      <c r="B24" s="83"/>
      <c r="C24" s="91" t="s">
        <v>247</v>
      </c>
      <c r="D24" s="65" t="s">
        <v>225</v>
      </c>
      <c r="E24" s="56"/>
      <c r="F24" s="88">
        <v>2255</v>
      </c>
      <c r="G24" s="78">
        <f t="shared" si="0"/>
        <v>77155.309999999823</v>
      </c>
      <c r="I24" s="41"/>
    </row>
    <row r="25" spans="1:16" s="11" customFormat="1" ht="18.75" x14ac:dyDescent="0.3">
      <c r="A25" s="74"/>
      <c r="B25" s="83"/>
      <c r="C25" s="91" t="s">
        <v>243</v>
      </c>
      <c r="D25" s="65" t="s">
        <v>225</v>
      </c>
      <c r="E25" s="56"/>
      <c r="F25" s="90">
        <v>2750</v>
      </c>
      <c r="G25" s="78">
        <f t="shared" si="0"/>
        <v>74405.309999999823</v>
      </c>
      <c r="I25" s="41"/>
    </row>
    <row r="26" spans="1:16" s="99" customFormat="1" ht="16.5" customHeight="1" x14ac:dyDescent="0.3">
      <c r="A26" s="93"/>
      <c r="B26" s="94"/>
      <c r="C26" s="95" t="s">
        <v>248</v>
      </c>
      <c r="D26" s="96" t="s">
        <v>225</v>
      </c>
      <c r="E26" s="97"/>
      <c r="F26" s="98"/>
      <c r="G26" s="78">
        <f t="shared" si="0"/>
        <v>74405.309999999823</v>
      </c>
      <c r="I26" s="100"/>
    </row>
    <row r="27" spans="1:16" s="11" customFormat="1" ht="19.5" customHeight="1" x14ac:dyDescent="0.3">
      <c r="A27" s="74"/>
      <c r="B27" s="83"/>
      <c r="C27" s="91" t="s">
        <v>249</v>
      </c>
      <c r="D27" s="65" t="s">
        <v>225</v>
      </c>
      <c r="E27" s="56"/>
      <c r="F27" s="88">
        <v>7612.5</v>
      </c>
      <c r="G27" s="78">
        <f t="shared" si="0"/>
        <v>66792.809999999823</v>
      </c>
      <c r="I27" s="41"/>
    </row>
    <row r="28" spans="1:16" s="11" customFormat="1" ht="18.75" x14ac:dyDescent="0.3">
      <c r="A28" s="74"/>
      <c r="B28" s="83"/>
      <c r="C28" s="91" t="s">
        <v>250</v>
      </c>
      <c r="D28" s="65" t="s">
        <v>225</v>
      </c>
      <c r="E28" s="56"/>
      <c r="F28" s="88">
        <v>2887.5</v>
      </c>
      <c r="G28" s="78">
        <f t="shared" si="0"/>
        <v>63905.309999999823</v>
      </c>
      <c r="I28" s="41"/>
    </row>
    <row r="29" spans="1:16" s="11" customFormat="1" ht="18.75" x14ac:dyDescent="0.3">
      <c r="A29" s="74"/>
      <c r="B29" s="83"/>
      <c r="C29" s="91" t="s">
        <v>56</v>
      </c>
      <c r="D29" s="65" t="s">
        <v>237</v>
      </c>
      <c r="E29" s="56"/>
      <c r="F29" s="88">
        <v>15665.02</v>
      </c>
      <c r="G29" s="78">
        <f t="shared" si="0"/>
        <v>48240.289999999819</v>
      </c>
      <c r="I29" s="41"/>
    </row>
    <row r="30" spans="1:16" s="11" customFormat="1" ht="18.75" x14ac:dyDescent="0.3">
      <c r="A30" s="74"/>
      <c r="B30" s="73"/>
      <c r="C30" s="81" t="s">
        <v>236</v>
      </c>
      <c r="D30" s="82" t="s">
        <v>227</v>
      </c>
      <c r="E30" s="56"/>
      <c r="F30" s="88">
        <v>30757.5</v>
      </c>
      <c r="G30" s="78">
        <f t="shared" si="0"/>
        <v>17482.789999999819</v>
      </c>
      <c r="I30" s="39"/>
    </row>
    <row r="31" spans="1:16" s="66" customFormat="1" ht="18.75" x14ac:dyDescent="0.3">
      <c r="A31" s="57"/>
      <c r="B31" s="71"/>
      <c r="C31" s="75" t="s">
        <v>226</v>
      </c>
      <c r="D31" s="65" t="s">
        <v>222</v>
      </c>
      <c r="E31" s="68"/>
      <c r="F31" s="86">
        <v>16729.401999999998</v>
      </c>
      <c r="G31" s="78">
        <f t="shared" si="0"/>
        <v>753.38799999982075</v>
      </c>
      <c r="H31"/>
      <c r="I31"/>
      <c r="J31"/>
      <c r="K31"/>
      <c r="L31"/>
      <c r="M31"/>
      <c r="N31"/>
      <c r="O31"/>
      <c r="P31" s="69"/>
    </row>
    <row r="32" spans="1:16" s="66" customFormat="1" ht="18.75" x14ac:dyDescent="0.3">
      <c r="A32" s="57"/>
      <c r="B32" s="67"/>
      <c r="C32" s="75"/>
      <c r="D32" s="65" t="s">
        <v>224</v>
      </c>
      <c r="E32" s="87">
        <f>SUM(E7:E30)</f>
        <v>1132521.0399999998</v>
      </c>
      <c r="F32" s="87">
        <f>SUM(F9:F31)</f>
        <v>1131767.652</v>
      </c>
      <c r="G32" s="78">
        <f>E32-F32</f>
        <v>753.38799999980256</v>
      </c>
      <c r="H32"/>
      <c r="I32"/>
      <c r="J32"/>
      <c r="K32"/>
      <c r="L32"/>
      <c r="M32"/>
      <c r="N32"/>
      <c r="O32"/>
      <c r="P32" s="69"/>
    </row>
    <row r="33" spans="1:9" ht="18.75" x14ac:dyDescent="0.3">
      <c r="A33" s="61"/>
      <c r="B33" s="62"/>
      <c r="F33" s="79"/>
      <c r="G33" s="32"/>
    </row>
    <row r="34" spans="1:9" ht="18.75" x14ac:dyDescent="0.3">
      <c r="A34" s="61"/>
      <c r="B34" s="62"/>
      <c r="C34" s="72" t="s">
        <v>220</v>
      </c>
      <c r="F34" s="79"/>
      <c r="G34" s="32"/>
      <c r="H34" s="32"/>
    </row>
    <row r="35" spans="1:9" ht="15.75" x14ac:dyDescent="0.25">
      <c r="A35" s="61"/>
      <c r="B35" s="62"/>
      <c r="F35" s="12"/>
      <c r="G35" s="32"/>
    </row>
    <row r="36" spans="1:9" ht="15.75" x14ac:dyDescent="0.25">
      <c r="A36" s="61"/>
      <c r="B36" s="62"/>
      <c r="G36" s="32"/>
      <c r="H36" s="32"/>
    </row>
    <row r="37" spans="1:9" ht="18" x14ac:dyDescent="0.4">
      <c r="A37" s="61"/>
      <c r="B37" s="62"/>
      <c r="G37" s="80"/>
      <c r="I37" s="88"/>
    </row>
    <row r="38" spans="1:9" ht="15.75" x14ac:dyDescent="0.25">
      <c r="A38" s="61"/>
      <c r="B38" s="62"/>
      <c r="G38" s="32"/>
    </row>
    <row r="39" spans="1:9" ht="15.75" x14ac:dyDescent="0.25">
      <c r="A39" s="61"/>
      <c r="B39" s="62"/>
      <c r="G39" s="70"/>
    </row>
    <row r="40" spans="1:9" ht="15.75" x14ac:dyDescent="0.25">
      <c r="A40" s="61"/>
      <c r="B40" s="62"/>
      <c r="G40" s="70"/>
      <c r="H40" s="12"/>
    </row>
    <row r="41" spans="1:9" ht="15.75" x14ac:dyDescent="0.25">
      <c r="A41" s="61"/>
      <c r="B41" s="62"/>
      <c r="G41" s="32"/>
    </row>
    <row r="42" spans="1:9" ht="15.75" x14ac:dyDescent="0.25">
      <c r="A42" s="61"/>
      <c r="B42" s="62"/>
      <c r="G42" s="32"/>
    </row>
    <row r="43" spans="1:9" ht="15.75" x14ac:dyDescent="0.25">
      <c r="A43" s="61"/>
      <c r="B43" s="62"/>
      <c r="G43" s="32"/>
    </row>
    <row r="44" spans="1:9" ht="15.75" x14ac:dyDescent="0.25">
      <c r="A44" s="61"/>
      <c r="B44" s="62"/>
      <c r="G44" s="32"/>
    </row>
    <row r="45" spans="1:9" ht="15.75" x14ac:dyDescent="0.25">
      <c r="A45" s="61"/>
      <c r="B45" s="62"/>
      <c r="G45" s="32"/>
    </row>
    <row r="46" spans="1:9" ht="15.75" x14ac:dyDescent="0.25">
      <c r="A46" s="61"/>
      <c r="B46" s="62"/>
      <c r="G46" s="32"/>
    </row>
    <row r="47" spans="1:9" ht="15.75" x14ac:dyDescent="0.25">
      <c r="A47" s="61"/>
      <c r="B47" s="62"/>
      <c r="G47" s="32"/>
    </row>
    <row r="48" spans="1:9" ht="15.75" x14ac:dyDescent="0.25">
      <c r="A48" s="61"/>
      <c r="B48" s="62"/>
      <c r="G48" s="32"/>
    </row>
    <row r="49" spans="1:7" ht="15.75" x14ac:dyDescent="0.25">
      <c r="A49" s="61"/>
      <c r="B49" s="62"/>
      <c r="G49" s="32"/>
    </row>
    <row r="50" spans="1:7" ht="15.75" x14ac:dyDescent="0.25">
      <c r="A50" s="61"/>
      <c r="B50" s="62"/>
      <c r="G50" s="32"/>
    </row>
    <row r="51" spans="1:7" ht="15.75" x14ac:dyDescent="0.25">
      <c r="A51" s="61"/>
      <c r="B51" s="62"/>
      <c r="G51" s="32"/>
    </row>
    <row r="52" spans="1:7" ht="15.75" x14ac:dyDescent="0.25">
      <c r="A52" s="61"/>
      <c r="B52" s="62"/>
      <c r="G52" s="32"/>
    </row>
    <row r="53" spans="1:7" ht="15.75" x14ac:dyDescent="0.25">
      <c r="A53" s="61"/>
      <c r="B53" s="62"/>
      <c r="D53" t="s">
        <v>33</v>
      </c>
      <c r="G53" s="32"/>
    </row>
    <row r="54" spans="1:7" x14ac:dyDescent="0.25">
      <c r="B54" s="63"/>
      <c r="G54" s="32"/>
    </row>
    <row r="55" spans="1:7" x14ac:dyDescent="0.25">
      <c r="B55" s="63"/>
      <c r="G55" s="32"/>
    </row>
    <row r="56" spans="1:7" x14ac:dyDescent="0.25">
      <c r="B56" s="64"/>
      <c r="G56" s="32"/>
    </row>
    <row r="57" spans="1:7" x14ac:dyDescent="0.25">
      <c r="B57" s="58"/>
      <c r="G57" s="32"/>
    </row>
    <row r="58" spans="1:7" x14ac:dyDescent="0.25">
      <c r="G58" s="32"/>
    </row>
    <row r="59" spans="1:7" x14ac:dyDescent="0.25">
      <c r="G59" s="32"/>
    </row>
    <row r="60" spans="1:7" ht="15.75" x14ac:dyDescent="0.25">
      <c r="B60" s="59"/>
      <c r="G60" s="32"/>
    </row>
    <row r="61" spans="1:7" ht="15.75" x14ac:dyDescent="0.25">
      <c r="B61" s="60"/>
      <c r="G61" s="32"/>
    </row>
    <row r="62" spans="1:7" x14ac:dyDescent="0.25">
      <c r="G62" s="32"/>
    </row>
    <row r="63" spans="1:7" x14ac:dyDescent="0.25">
      <c r="G63" s="32"/>
    </row>
    <row r="64" spans="1:7" x14ac:dyDescent="0.25">
      <c r="G64" s="32"/>
    </row>
    <row r="65" spans="7:7" x14ac:dyDescent="0.25">
      <c r="G65" s="32"/>
    </row>
    <row r="66" spans="7:7" x14ac:dyDescent="0.25">
      <c r="G66" s="32"/>
    </row>
    <row r="67" spans="7:7" x14ac:dyDescent="0.25">
      <c r="G67" s="32"/>
    </row>
    <row r="68" spans="7:7" x14ac:dyDescent="0.25">
      <c r="G68" s="32"/>
    </row>
    <row r="69" spans="7:7" x14ac:dyDescent="0.25">
      <c r="G69" s="32"/>
    </row>
    <row r="70" spans="7:7" x14ac:dyDescent="0.25">
      <c r="G70" s="32"/>
    </row>
    <row r="71" spans="7:7" x14ac:dyDescent="0.25">
      <c r="G71" s="32"/>
    </row>
    <row r="72" spans="7:7" x14ac:dyDescent="0.25">
      <c r="G72" s="32"/>
    </row>
    <row r="73" spans="7:7" x14ac:dyDescent="0.25">
      <c r="G73" s="32"/>
    </row>
    <row r="74" spans="7:7" x14ac:dyDescent="0.25">
      <c r="G74" s="32"/>
    </row>
    <row r="75" spans="7:7" x14ac:dyDescent="0.25">
      <c r="G75" s="32"/>
    </row>
    <row r="76" spans="7:7" x14ac:dyDescent="0.25">
      <c r="G76" s="32"/>
    </row>
    <row r="77" spans="7:7" x14ac:dyDescent="0.25">
      <c r="G77" s="32"/>
    </row>
    <row r="78" spans="7:7" x14ac:dyDescent="0.25">
      <c r="G78" s="32"/>
    </row>
    <row r="79" spans="7:7" x14ac:dyDescent="0.25">
      <c r="G79" s="32"/>
    </row>
    <row r="80" spans="7:7" x14ac:dyDescent="0.25">
      <c r="G80" s="32"/>
    </row>
    <row r="82" spans="7:7" x14ac:dyDescent="0.25">
      <c r="G82" s="32"/>
    </row>
  </sheetData>
  <mergeCells count="6">
    <mergeCell ref="C8:D8"/>
    <mergeCell ref="C7:D7"/>
    <mergeCell ref="A1:G1"/>
    <mergeCell ref="A2:G2"/>
    <mergeCell ref="A3:G3"/>
    <mergeCell ref="A4:G4"/>
  </mergeCells>
  <pageMargins left="0.23622047244094491" right="0.23622047244094491" top="0.74803149606299213" bottom="0.74803149606299213" header="0.31496062992125984" footer="0.31496062992125984"/>
  <pageSetup scale="60" fitToWidth="0" orientation="landscape" horizontalDpi="4294967293"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
  <sheetViews>
    <sheetView tabSelected="1" topLeftCell="A10" zoomScale="86" zoomScaleNormal="86" workbookViewId="0">
      <selection activeCell="H12" sqref="H12"/>
    </sheetView>
  </sheetViews>
  <sheetFormatPr baseColWidth="10" defaultRowHeight="15" x14ac:dyDescent="0.25"/>
  <cols>
    <col min="1" max="1" width="14.140625" customWidth="1"/>
    <col min="2" max="2" width="16.28515625" bestFit="1" customWidth="1"/>
    <col min="3" max="3" width="38.7109375" bestFit="1" customWidth="1"/>
    <col min="4" max="4" width="70" customWidth="1"/>
    <col min="5" max="5" width="16.28515625" bestFit="1" customWidth="1"/>
    <col min="6" max="6" width="17.28515625" customWidth="1"/>
    <col min="7" max="7" width="16.28515625" bestFit="1" customWidth="1"/>
    <col min="8" max="8" width="12.7109375" bestFit="1" customWidth="1"/>
    <col min="9" max="9" width="13.140625" bestFit="1" customWidth="1"/>
  </cols>
  <sheetData>
    <row r="1" spans="1:9" ht="18.75" x14ac:dyDescent="0.25">
      <c r="A1" s="111" t="s">
        <v>0</v>
      </c>
      <c r="B1" s="111"/>
      <c r="C1" s="111"/>
      <c r="D1" s="111"/>
      <c r="E1" s="111"/>
      <c r="F1" s="111"/>
      <c r="G1" s="111"/>
    </row>
    <row r="2" spans="1:9" ht="18.75" x14ac:dyDescent="0.25">
      <c r="A2" s="111" t="s">
        <v>219</v>
      </c>
      <c r="B2" s="111"/>
      <c r="C2" s="111"/>
      <c r="D2" s="111"/>
      <c r="E2" s="111"/>
      <c r="F2" s="111"/>
      <c r="G2" s="111"/>
    </row>
    <row r="3" spans="1:9" ht="18.75" x14ac:dyDescent="0.25">
      <c r="A3" s="111" t="s">
        <v>218</v>
      </c>
      <c r="B3" s="111"/>
      <c r="C3" s="111"/>
      <c r="D3" s="111"/>
      <c r="E3" s="111"/>
      <c r="F3" s="111"/>
      <c r="G3" s="111"/>
    </row>
    <row r="4" spans="1:9" ht="18.75" x14ac:dyDescent="0.25">
      <c r="A4" s="111" t="s">
        <v>3</v>
      </c>
      <c r="B4" s="111"/>
      <c r="C4" s="111"/>
      <c r="D4" s="111"/>
      <c r="E4" s="111"/>
      <c r="F4" s="111"/>
      <c r="G4" s="111"/>
    </row>
    <row r="5" spans="1:9" ht="18.75" x14ac:dyDescent="0.3">
      <c r="A5" s="1" t="s">
        <v>217</v>
      </c>
      <c r="B5" s="2"/>
      <c r="C5" s="3"/>
      <c r="D5" s="2"/>
      <c r="E5" s="2"/>
      <c r="F5" s="3"/>
      <c r="G5" s="4">
        <v>46173</v>
      </c>
    </row>
    <row r="6" spans="1:9" ht="15.75" x14ac:dyDescent="0.25">
      <c r="A6" s="5" t="s">
        <v>5</v>
      </c>
      <c r="B6" s="7" t="s">
        <v>7</v>
      </c>
      <c r="C6" s="8" t="s">
        <v>8</v>
      </c>
      <c r="D6" s="8" t="s">
        <v>15</v>
      </c>
      <c r="E6" s="76" t="s">
        <v>9</v>
      </c>
      <c r="F6" s="10" t="s">
        <v>10</v>
      </c>
      <c r="G6" s="77" t="s">
        <v>11</v>
      </c>
    </row>
    <row r="7" spans="1:9" s="11" customFormat="1" ht="18" x14ac:dyDescent="0.25">
      <c r="A7" s="14"/>
      <c r="B7" s="13"/>
      <c r="C7" s="119" t="s">
        <v>221</v>
      </c>
      <c r="D7" s="120"/>
      <c r="E7" s="108">
        <v>1973.7699999997858</v>
      </c>
      <c r="F7" s="108"/>
      <c r="G7" s="108">
        <f>E7</f>
        <v>1973.7699999997858</v>
      </c>
      <c r="I7" s="41"/>
    </row>
    <row r="8" spans="1:9" s="11" customFormat="1" ht="18" x14ac:dyDescent="0.25">
      <c r="A8" s="106">
        <v>46164</v>
      </c>
      <c r="B8" s="107" t="s">
        <v>257</v>
      </c>
      <c r="C8" s="118" t="s">
        <v>285</v>
      </c>
      <c r="D8" s="118"/>
      <c r="E8" s="108">
        <v>1130547.27</v>
      </c>
      <c r="F8" s="108"/>
      <c r="G8" s="108">
        <f>G7+E8</f>
        <v>1132521.0399999998</v>
      </c>
      <c r="I8" s="41"/>
    </row>
    <row r="9" spans="1:9" s="11" customFormat="1" ht="29.25" x14ac:dyDescent="0.25">
      <c r="A9" s="74">
        <v>46169</v>
      </c>
      <c r="B9" s="73" t="s">
        <v>258</v>
      </c>
      <c r="C9" s="75" t="s">
        <v>228</v>
      </c>
      <c r="D9" s="65" t="s">
        <v>278</v>
      </c>
      <c r="E9" s="105"/>
      <c r="F9" s="108">
        <v>543247.5</v>
      </c>
      <c r="G9" s="108">
        <f>G8-F9</f>
        <v>589273.5399999998</v>
      </c>
      <c r="I9" s="41"/>
    </row>
    <row r="10" spans="1:9" s="11" customFormat="1" ht="43.5" x14ac:dyDescent="0.25">
      <c r="A10" s="74">
        <v>46169</v>
      </c>
      <c r="B10" s="73" t="s">
        <v>259</v>
      </c>
      <c r="C10" s="101" t="s">
        <v>229</v>
      </c>
      <c r="D10" s="65" t="s">
        <v>279</v>
      </c>
      <c r="E10" s="105"/>
      <c r="F10" s="108">
        <v>28615</v>
      </c>
      <c r="G10" s="108">
        <f t="shared" ref="G10:G31" si="0">G9-F10</f>
        <v>560658.5399999998</v>
      </c>
      <c r="I10" s="41"/>
    </row>
    <row r="11" spans="1:9" s="11" customFormat="1" ht="43.5" x14ac:dyDescent="0.25">
      <c r="A11" s="74">
        <v>46169</v>
      </c>
      <c r="B11" s="73" t="s">
        <v>260</v>
      </c>
      <c r="C11" s="101" t="s">
        <v>232</v>
      </c>
      <c r="D11" s="65" t="s">
        <v>280</v>
      </c>
      <c r="E11" s="105"/>
      <c r="F11" s="108">
        <v>81000</v>
      </c>
      <c r="G11" s="108">
        <f t="shared" si="0"/>
        <v>479658.5399999998</v>
      </c>
      <c r="H11" s="11" t="s">
        <v>253</v>
      </c>
      <c r="I11" s="41"/>
    </row>
    <row r="12" spans="1:9" s="11" customFormat="1" ht="57.75" x14ac:dyDescent="0.25">
      <c r="A12" s="74">
        <v>46169</v>
      </c>
      <c r="B12" s="73" t="s">
        <v>261</v>
      </c>
      <c r="C12" s="101" t="s">
        <v>255</v>
      </c>
      <c r="D12" s="65" t="s">
        <v>282</v>
      </c>
      <c r="E12" s="105"/>
      <c r="F12" s="108">
        <v>198501.23</v>
      </c>
      <c r="G12" s="108">
        <f t="shared" si="0"/>
        <v>281157.30999999982</v>
      </c>
      <c r="H12" s="39"/>
      <c r="I12" s="41"/>
    </row>
    <row r="13" spans="1:9" s="11" customFormat="1" ht="57.75" x14ac:dyDescent="0.25">
      <c r="A13" s="74">
        <v>46169</v>
      </c>
      <c r="B13" s="73" t="s">
        <v>262</v>
      </c>
      <c r="C13" s="101" t="s">
        <v>252</v>
      </c>
      <c r="D13" s="65" t="s">
        <v>281</v>
      </c>
      <c r="E13" s="105"/>
      <c r="F13" s="108">
        <v>151872</v>
      </c>
      <c r="G13" s="108">
        <f t="shared" si="0"/>
        <v>129285.30999999982</v>
      </c>
      <c r="I13" s="41"/>
    </row>
    <row r="14" spans="1:9" s="11" customFormat="1" ht="57.75" x14ac:dyDescent="0.25">
      <c r="A14" s="74">
        <v>46169</v>
      </c>
      <c r="B14" s="73" t="s">
        <v>263</v>
      </c>
      <c r="C14" s="101" t="s">
        <v>56</v>
      </c>
      <c r="D14" s="65" t="s">
        <v>283</v>
      </c>
      <c r="E14" s="105"/>
      <c r="F14" s="108">
        <v>15665.02</v>
      </c>
      <c r="G14" s="108">
        <f t="shared" si="0"/>
        <v>113620.28999999982</v>
      </c>
      <c r="I14" s="41"/>
    </row>
    <row r="15" spans="1:9" s="11" customFormat="1" ht="15.75" x14ac:dyDescent="0.25">
      <c r="A15" s="74">
        <v>46169</v>
      </c>
      <c r="B15" s="73" t="s">
        <v>264</v>
      </c>
      <c r="C15" s="101" t="s">
        <v>250</v>
      </c>
      <c r="D15" s="65" t="s">
        <v>225</v>
      </c>
      <c r="E15" s="105"/>
      <c r="F15" s="108">
        <v>2887.5</v>
      </c>
      <c r="G15" s="108">
        <f t="shared" si="0"/>
        <v>110732.78999999982</v>
      </c>
      <c r="I15" s="41"/>
    </row>
    <row r="16" spans="1:9" ht="19.5" customHeight="1" x14ac:dyDescent="0.25">
      <c r="A16" s="102">
        <v>46169</v>
      </c>
      <c r="B16" s="73" t="s">
        <v>265</v>
      </c>
      <c r="C16" s="101" t="s">
        <v>238</v>
      </c>
      <c r="D16" s="103" t="s">
        <v>225</v>
      </c>
      <c r="E16" s="105"/>
      <c r="F16" s="108">
        <v>5500</v>
      </c>
      <c r="G16" s="108">
        <f t="shared" si="0"/>
        <v>105232.78999999982</v>
      </c>
      <c r="I16" s="33"/>
    </row>
    <row r="17" spans="1:16" s="11" customFormat="1" ht="15.75" x14ac:dyDescent="0.25">
      <c r="A17" s="74">
        <v>46169</v>
      </c>
      <c r="B17" s="73" t="s">
        <v>266</v>
      </c>
      <c r="C17" s="101" t="s">
        <v>251</v>
      </c>
      <c r="D17" s="65" t="s">
        <v>225</v>
      </c>
      <c r="E17" s="105"/>
      <c r="F17" s="108">
        <v>2450</v>
      </c>
      <c r="G17" s="108">
        <f t="shared" si="0"/>
        <v>102782.78999999982</v>
      </c>
      <c r="I17" s="41"/>
    </row>
    <row r="18" spans="1:16" s="11" customFormat="1" ht="15.75" x14ac:dyDescent="0.25">
      <c r="A18" s="74">
        <v>46169</v>
      </c>
      <c r="B18" s="73" t="s">
        <v>267</v>
      </c>
      <c r="C18" s="101" t="s">
        <v>287</v>
      </c>
      <c r="D18" s="65" t="s">
        <v>225</v>
      </c>
      <c r="E18" s="105"/>
      <c r="F18" s="108">
        <v>4050</v>
      </c>
      <c r="G18" s="108">
        <f t="shared" si="0"/>
        <v>98732.789999999819</v>
      </c>
      <c r="I18" s="41"/>
    </row>
    <row r="19" spans="1:16" s="11" customFormat="1" ht="15.75" x14ac:dyDescent="0.25">
      <c r="A19" s="74">
        <v>46169</v>
      </c>
      <c r="B19" s="73" t="s">
        <v>268</v>
      </c>
      <c r="C19" s="101" t="s">
        <v>286</v>
      </c>
      <c r="D19" s="65" t="s">
        <v>225</v>
      </c>
      <c r="E19" s="105"/>
      <c r="F19" s="108">
        <v>2750</v>
      </c>
      <c r="G19" s="108">
        <f t="shared" si="0"/>
        <v>95982.789999999819</v>
      </c>
      <c r="I19" s="41"/>
    </row>
    <row r="20" spans="1:16" s="11" customFormat="1" ht="15.75" x14ac:dyDescent="0.25">
      <c r="A20" s="74">
        <v>46169</v>
      </c>
      <c r="B20" s="73" t="s">
        <v>269</v>
      </c>
      <c r="C20" s="101" t="s">
        <v>241</v>
      </c>
      <c r="D20" s="65" t="s">
        <v>225</v>
      </c>
      <c r="E20" s="105"/>
      <c r="F20" s="108">
        <v>4900</v>
      </c>
      <c r="G20" s="108">
        <f t="shared" si="0"/>
        <v>91082.789999999819</v>
      </c>
      <c r="I20" s="41"/>
    </row>
    <row r="21" spans="1:16" s="11" customFormat="1" ht="15.75" x14ac:dyDescent="0.25">
      <c r="A21" s="74">
        <v>46169</v>
      </c>
      <c r="B21" s="73" t="s">
        <v>270</v>
      </c>
      <c r="C21" s="101" t="s">
        <v>245</v>
      </c>
      <c r="D21" s="65" t="s">
        <v>225</v>
      </c>
      <c r="E21" s="105"/>
      <c r="F21" s="108">
        <v>4290</v>
      </c>
      <c r="G21" s="108">
        <f t="shared" si="0"/>
        <v>86792.789999999819</v>
      </c>
      <c r="I21" s="41"/>
    </row>
    <row r="22" spans="1:16" s="11" customFormat="1" ht="15.75" x14ac:dyDescent="0.25">
      <c r="A22" s="74">
        <v>46169</v>
      </c>
      <c r="B22" s="73" t="s">
        <v>271</v>
      </c>
      <c r="C22" s="104" t="s">
        <v>244</v>
      </c>
      <c r="D22" s="65" t="s">
        <v>225</v>
      </c>
      <c r="E22" s="105"/>
      <c r="F22" s="108">
        <v>8410</v>
      </c>
      <c r="G22" s="108">
        <f t="shared" si="0"/>
        <v>78382.789999999819</v>
      </c>
      <c r="I22" s="41"/>
    </row>
    <row r="23" spans="1:16" s="11" customFormat="1" ht="15.75" x14ac:dyDescent="0.25">
      <c r="A23" s="74">
        <v>46169</v>
      </c>
      <c r="B23" s="73" t="s">
        <v>272</v>
      </c>
      <c r="C23" s="101" t="s">
        <v>243</v>
      </c>
      <c r="D23" s="65" t="s">
        <v>225</v>
      </c>
      <c r="E23" s="105"/>
      <c r="F23" s="108">
        <v>2750</v>
      </c>
      <c r="G23" s="108">
        <f t="shared" si="0"/>
        <v>75632.789999999819</v>
      </c>
      <c r="H23" s="11" t="s">
        <v>33</v>
      </c>
      <c r="I23" s="41"/>
    </row>
    <row r="24" spans="1:16" s="11" customFormat="1" ht="19.5" customHeight="1" x14ac:dyDescent="0.25">
      <c r="A24" s="74">
        <v>46169</v>
      </c>
      <c r="B24" s="73" t="s">
        <v>273</v>
      </c>
      <c r="C24" s="101" t="s">
        <v>249</v>
      </c>
      <c r="D24" s="65" t="s">
        <v>225</v>
      </c>
      <c r="E24" s="105"/>
      <c r="F24" s="108">
        <v>7612.5</v>
      </c>
      <c r="G24" s="108">
        <f t="shared" si="0"/>
        <v>68020.289999999819</v>
      </c>
      <c r="I24" s="41"/>
    </row>
    <row r="25" spans="1:16" s="11" customFormat="1" ht="15.75" x14ac:dyDescent="0.25">
      <c r="A25" s="74">
        <v>46169</v>
      </c>
      <c r="B25" s="73" t="s">
        <v>274</v>
      </c>
      <c r="C25" s="101" t="s">
        <v>246</v>
      </c>
      <c r="D25" s="65" t="s">
        <v>225</v>
      </c>
      <c r="E25" s="105"/>
      <c r="F25" s="108">
        <v>5225</v>
      </c>
      <c r="G25" s="108">
        <f t="shared" si="0"/>
        <v>62795.289999999819</v>
      </c>
      <c r="I25" s="41"/>
    </row>
    <row r="26" spans="1:16" s="11" customFormat="1" ht="15.75" x14ac:dyDescent="0.25">
      <c r="A26" s="74">
        <v>46169</v>
      </c>
      <c r="B26" s="73" t="s">
        <v>275</v>
      </c>
      <c r="C26" s="101" t="s">
        <v>247</v>
      </c>
      <c r="D26" s="65" t="s">
        <v>225</v>
      </c>
      <c r="E26" s="105"/>
      <c r="F26" s="108">
        <v>2255</v>
      </c>
      <c r="G26" s="108">
        <f t="shared" si="0"/>
        <v>60540.289999999819</v>
      </c>
      <c r="I26" s="41"/>
    </row>
    <row r="27" spans="1:16" s="11" customFormat="1" ht="15.75" x14ac:dyDescent="0.25">
      <c r="A27" s="74">
        <v>46170</v>
      </c>
      <c r="B27" s="73" t="s">
        <v>276</v>
      </c>
      <c r="C27" s="101" t="s">
        <v>242</v>
      </c>
      <c r="D27" s="65" t="s">
        <v>225</v>
      </c>
      <c r="E27" s="105"/>
      <c r="F27" s="108">
        <v>12300</v>
      </c>
      <c r="G27" s="108">
        <f t="shared" si="0"/>
        <v>48240.289999999819</v>
      </c>
      <c r="I27" s="41"/>
    </row>
    <row r="28" spans="1:16" s="11" customFormat="1" ht="57.75" x14ac:dyDescent="0.25">
      <c r="A28" s="74">
        <v>46170</v>
      </c>
      <c r="B28" s="73" t="s">
        <v>277</v>
      </c>
      <c r="C28" s="101" t="s">
        <v>256</v>
      </c>
      <c r="D28" s="65" t="s">
        <v>284</v>
      </c>
      <c r="E28" s="105"/>
      <c r="F28" s="108">
        <v>14750</v>
      </c>
      <c r="G28" s="108">
        <f t="shared" si="0"/>
        <v>33490.289999999819</v>
      </c>
      <c r="I28" s="41"/>
    </row>
    <row r="29" spans="1:16" s="11" customFormat="1" ht="15.75" x14ac:dyDescent="0.25">
      <c r="A29" s="74">
        <v>46170</v>
      </c>
      <c r="B29" s="73">
        <v>42459720008</v>
      </c>
      <c r="C29" s="81" t="s">
        <v>236</v>
      </c>
      <c r="D29" s="82" t="s">
        <v>227</v>
      </c>
      <c r="E29" s="105"/>
      <c r="F29" s="108">
        <v>30757.5</v>
      </c>
      <c r="G29" s="108">
        <f t="shared" si="0"/>
        <v>2732.789999999819</v>
      </c>
      <c r="I29" s="39"/>
    </row>
    <row r="30" spans="1:16" s="66" customFormat="1" ht="15.75" x14ac:dyDescent="0.25">
      <c r="A30" s="57"/>
      <c r="B30" s="71"/>
      <c r="C30" s="75" t="s">
        <v>222</v>
      </c>
      <c r="D30" s="75" t="s">
        <v>226</v>
      </c>
      <c r="E30" s="105"/>
      <c r="F30" s="108">
        <v>1928.57</v>
      </c>
      <c r="G30" s="108">
        <f t="shared" si="0"/>
        <v>804.21999999981904</v>
      </c>
      <c r="H30"/>
      <c r="I30"/>
      <c r="J30"/>
      <c r="K30"/>
      <c r="L30"/>
      <c r="M30"/>
      <c r="N30"/>
      <c r="O30"/>
      <c r="P30" s="69"/>
    </row>
    <row r="31" spans="1:16" s="66" customFormat="1" ht="15.75" x14ac:dyDescent="0.25">
      <c r="A31" s="57"/>
      <c r="B31" s="71"/>
      <c r="C31" s="75" t="s">
        <v>222</v>
      </c>
      <c r="D31" s="75" t="s">
        <v>226</v>
      </c>
      <c r="E31" s="105"/>
      <c r="F31" s="108">
        <v>175</v>
      </c>
      <c r="G31" s="108">
        <f t="shared" si="0"/>
        <v>629.21999999981904</v>
      </c>
      <c r="H31"/>
      <c r="I31"/>
      <c r="J31"/>
      <c r="K31"/>
      <c r="L31"/>
      <c r="M31"/>
      <c r="N31"/>
      <c r="O31"/>
      <c r="P31" s="69"/>
    </row>
    <row r="32" spans="1:16" s="66" customFormat="1" ht="15.75" x14ac:dyDescent="0.25">
      <c r="A32" s="57"/>
      <c r="B32" s="67"/>
      <c r="C32" s="75"/>
      <c r="D32" s="65" t="s">
        <v>224</v>
      </c>
      <c r="E32" s="108">
        <f>SUM(E7:E29)</f>
        <v>1132521.0399999998</v>
      </c>
      <c r="F32" s="108">
        <f>SUM(F9:F31)</f>
        <v>1131891.82</v>
      </c>
      <c r="G32" s="108">
        <f>E32-F32</f>
        <v>629.21999999973923</v>
      </c>
      <c r="H32"/>
      <c r="I32"/>
      <c r="J32"/>
      <c r="K32"/>
      <c r="L32"/>
      <c r="M32"/>
      <c r="N32"/>
      <c r="O32"/>
      <c r="P32" s="69"/>
    </row>
    <row r="33" spans="1:9" ht="18.75" x14ac:dyDescent="0.3">
      <c r="A33" s="61"/>
      <c r="B33" s="62"/>
      <c r="F33" s="79"/>
      <c r="G33" s="32"/>
    </row>
    <row r="34" spans="1:9" ht="18.75" x14ac:dyDescent="0.3">
      <c r="A34" s="61"/>
      <c r="B34" s="62"/>
      <c r="C34" s="72" t="s">
        <v>220</v>
      </c>
      <c r="F34" s="79"/>
      <c r="G34" s="32"/>
      <c r="H34" s="32"/>
    </row>
    <row r="35" spans="1:9" ht="15.75" x14ac:dyDescent="0.25">
      <c r="A35" s="61"/>
      <c r="B35" s="62"/>
      <c r="F35" s="12"/>
      <c r="G35" s="32"/>
    </row>
    <row r="36" spans="1:9" ht="15.75" x14ac:dyDescent="0.25">
      <c r="A36" s="61"/>
      <c r="B36" s="62"/>
      <c r="G36" s="32"/>
      <c r="H36" s="32"/>
    </row>
    <row r="37" spans="1:9" ht="18" x14ac:dyDescent="0.4">
      <c r="A37" s="61"/>
      <c r="B37" s="62"/>
      <c r="G37" s="80"/>
      <c r="I37" s="88"/>
    </row>
    <row r="38" spans="1:9" ht="15.75" x14ac:dyDescent="0.25">
      <c r="A38" s="61"/>
      <c r="B38" s="62"/>
      <c r="G38" s="32"/>
    </row>
    <row r="39" spans="1:9" ht="15.75" x14ac:dyDescent="0.25">
      <c r="A39" s="61"/>
      <c r="B39" s="62"/>
      <c r="G39" s="70"/>
    </row>
    <row r="40" spans="1:9" ht="15.75" x14ac:dyDescent="0.25">
      <c r="A40" s="61"/>
      <c r="B40" s="62"/>
      <c r="G40" s="70"/>
      <c r="H40" s="12"/>
    </row>
    <row r="41" spans="1:9" ht="15.75" x14ac:dyDescent="0.25">
      <c r="A41" s="61"/>
      <c r="B41" s="62"/>
      <c r="G41" s="32"/>
    </row>
    <row r="42" spans="1:9" ht="15.75" x14ac:dyDescent="0.25">
      <c r="A42" s="61"/>
      <c r="B42" s="62"/>
      <c r="G42" s="32"/>
    </row>
    <row r="43" spans="1:9" ht="15.75" x14ac:dyDescent="0.25">
      <c r="A43" s="61"/>
      <c r="B43" s="62"/>
      <c r="G43" s="32"/>
    </row>
    <row r="44" spans="1:9" ht="15.75" x14ac:dyDescent="0.25">
      <c r="A44" s="61"/>
      <c r="B44" s="62"/>
      <c r="G44" s="32"/>
    </row>
    <row r="45" spans="1:9" ht="15.75" x14ac:dyDescent="0.25">
      <c r="A45" s="61"/>
      <c r="B45" s="62"/>
      <c r="G45" s="32"/>
    </row>
    <row r="46" spans="1:9" ht="15.75" x14ac:dyDescent="0.25">
      <c r="A46" s="61"/>
      <c r="B46" s="62"/>
      <c r="G46" s="32"/>
    </row>
    <row r="47" spans="1:9" ht="15.75" x14ac:dyDescent="0.25">
      <c r="A47" s="61"/>
      <c r="B47" s="62"/>
      <c r="G47" s="32"/>
    </row>
    <row r="48" spans="1:9" ht="15.75" x14ac:dyDescent="0.25">
      <c r="A48" s="61"/>
      <c r="B48" s="62"/>
      <c r="G48" s="32"/>
    </row>
    <row r="49" spans="1:7" ht="15.75" x14ac:dyDescent="0.25">
      <c r="A49" s="61"/>
      <c r="B49" s="62"/>
      <c r="G49" s="32"/>
    </row>
    <row r="50" spans="1:7" ht="15.75" x14ac:dyDescent="0.25">
      <c r="A50" s="61"/>
      <c r="B50" s="62"/>
      <c r="G50" s="32"/>
    </row>
    <row r="51" spans="1:7" ht="15.75" x14ac:dyDescent="0.25">
      <c r="A51" s="61"/>
      <c r="B51" s="62"/>
      <c r="G51" s="32"/>
    </row>
    <row r="52" spans="1:7" ht="15.75" x14ac:dyDescent="0.25">
      <c r="A52" s="61"/>
      <c r="B52" s="62"/>
      <c r="G52" s="32"/>
    </row>
    <row r="53" spans="1:7" ht="15.75" x14ac:dyDescent="0.25">
      <c r="A53" s="61"/>
      <c r="B53" s="62"/>
      <c r="D53" t="s">
        <v>33</v>
      </c>
      <c r="G53" s="32"/>
    </row>
    <row r="54" spans="1:7" x14ac:dyDescent="0.25">
      <c r="B54" s="63"/>
      <c r="G54" s="32"/>
    </row>
    <row r="55" spans="1:7" x14ac:dyDescent="0.25">
      <c r="B55" s="63"/>
      <c r="G55" s="32"/>
    </row>
    <row r="56" spans="1:7" x14ac:dyDescent="0.25">
      <c r="B56" s="64"/>
      <c r="G56" s="32"/>
    </row>
    <row r="57" spans="1:7" x14ac:dyDescent="0.25">
      <c r="B57" s="58"/>
      <c r="G57" s="32"/>
    </row>
    <row r="58" spans="1:7" x14ac:dyDescent="0.25">
      <c r="G58" s="32"/>
    </row>
    <row r="59" spans="1:7" x14ac:dyDescent="0.25">
      <c r="G59" s="32"/>
    </row>
    <row r="60" spans="1:7" ht="15.75" x14ac:dyDescent="0.25">
      <c r="B60" s="59"/>
      <c r="G60" s="32"/>
    </row>
    <row r="61" spans="1:7" ht="15.75" x14ac:dyDescent="0.25">
      <c r="B61" s="60"/>
      <c r="G61" s="32"/>
    </row>
    <row r="62" spans="1:7" x14ac:dyDescent="0.25">
      <c r="G62" s="32"/>
    </row>
    <row r="63" spans="1:7" x14ac:dyDescent="0.25">
      <c r="G63" s="32"/>
    </row>
    <row r="64" spans="1:7" x14ac:dyDescent="0.25">
      <c r="G64" s="32"/>
    </row>
    <row r="65" spans="7:7" x14ac:dyDescent="0.25">
      <c r="G65" s="32"/>
    </row>
    <row r="66" spans="7:7" x14ac:dyDescent="0.25">
      <c r="G66" s="32"/>
    </row>
    <row r="67" spans="7:7" x14ac:dyDescent="0.25">
      <c r="G67" s="32"/>
    </row>
    <row r="68" spans="7:7" x14ac:dyDescent="0.25">
      <c r="G68" s="32"/>
    </row>
    <row r="69" spans="7:7" x14ac:dyDescent="0.25">
      <c r="G69" s="32"/>
    </row>
    <row r="70" spans="7:7" x14ac:dyDescent="0.25">
      <c r="G70" s="32"/>
    </row>
    <row r="71" spans="7:7" x14ac:dyDescent="0.25">
      <c r="G71" s="32"/>
    </row>
    <row r="72" spans="7:7" x14ac:dyDescent="0.25">
      <c r="G72" s="32"/>
    </row>
    <row r="73" spans="7:7" x14ac:dyDescent="0.25">
      <c r="G73" s="32"/>
    </row>
    <row r="74" spans="7:7" x14ac:dyDescent="0.25">
      <c r="G74" s="32"/>
    </row>
    <row r="75" spans="7:7" x14ac:dyDescent="0.25">
      <c r="G75" s="32"/>
    </row>
    <row r="76" spans="7:7" x14ac:dyDescent="0.25">
      <c r="G76" s="32"/>
    </row>
    <row r="77" spans="7:7" x14ac:dyDescent="0.25">
      <c r="G77" s="32"/>
    </row>
    <row r="78" spans="7:7" x14ac:dyDescent="0.25">
      <c r="G78" s="32"/>
    </row>
    <row r="79" spans="7:7" x14ac:dyDescent="0.25">
      <c r="G79" s="32"/>
    </row>
    <row r="80" spans="7:7" x14ac:dyDescent="0.25">
      <c r="G80" s="32"/>
    </row>
    <row r="82" spans="7:7" x14ac:dyDescent="0.25">
      <c r="G82" s="32"/>
    </row>
  </sheetData>
  <mergeCells count="6">
    <mergeCell ref="C8:D8"/>
    <mergeCell ref="A1:G1"/>
    <mergeCell ref="A2:G2"/>
    <mergeCell ref="A3:G3"/>
    <mergeCell ref="A4:G4"/>
    <mergeCell ref="C7:D7"/>
  </mergeCells>
  <pageMargins left="0.23622047244094491" right="0.23622047244094491" top="0.74803149606299213" bottom="0.74803149606299213" header="0.31496062992125984" footer="0.31496062992125984"/>
  <pageSetup scale="60" fitToWidth="0" orientation="landscape"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ENERO  2025 (3)</vt:lpstr>
      <vt:lpstr>FEBRERO 20225</vt:lpstr>
      <vt:lpstr>MARZO 2025</vt:lpstr>
      <vt:lpstr>ABRIL 2025</vt:lpstr>
      <vt:lpstr>MAYO FONDO #3  2026</vt:lpstr>
      <vt:lpstr>MAYO FONDO #3  2026 (2)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Contabilidad 03</dc:creator>
  <cp:lastModifiedBy>OAI-02</cp:lastModifiedBy>
  <cp:lastPrinted>2026-06-15T12:45:13Z</cp:lastPrinted>
  <dcterms:created xsi:type="dcterms:W3CDTF">2023-03-01T12:46:42Z</dcterms:created>
  <dcterms:modified xsi:type="dcterms:W3CDTF">2026-07-02T15:28:29Z</dcterms:modified>
</cp:coreProperties>
</file>