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SRS4-CONT-03\Users\Public\Documents\Carpeta compartida Contabilidad\FONDO DE MANTENIMIENTO EZEQUIEL\AÑO 2026\"/>
    </mc:Choice>
  </mc:AlternateContent>
  <xr:revisionPtr revIDLastSave="0" documentId="13_ncr:1_{73B2BC31-B6BD-4736-BD67-C57ACA685D89}" xr6:coauthVersionLast="47" xr6:coauthVersionMax="47" xr10:uidLastSave="{00000000-0000-0000-0000-000000000000}"/>
  <bookViews>
    <workbookView xWindow="-120" yWindow="-120" windowWidth="20730" windowHeight="11160" firstSheet="4" activeTab="4" xr2:uid="{00000000-000D-0000-FFFF-FFFF00000000}"/>
  </bookViews>
  <sheets>
    <sheet name="ENERO  2025 (3)" sheetId="15" state="hidden" r:id="rId1"/>
    <sheet name="FEBRERO 20225" sheetId="16" state="hidden" r:id="rId2"/>
    <sheet name="MARZO 2025" sheetId="17" state="hidden" r:id="rId3"/>
    <sheet name="ABRIL 2025" sheetId="18" state="hidden" r:id="rId4"/>
    <sheet name="DICIEMBRE FONDO #10 AÑO 2025" sheetId="19"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9" l="1"/>
  <c r="G14" i="19"/>
  <c r="F14" i="19"/>
  <c r="E14" i="19"/>
  <c r="G7" i="19" l="1"/>
  <c r="H8" i="18" l="1"/>
  <c r="G32" i="18" l="1"/>
  <c r="H9" i="18" l="1"/>
  <c r="H10" i="18" s="1"/>
  <c r="H11" i="18" s="1"/>
  <c r="H12" i="18" s="1"/>
  <c r="H13" i="18" s="1"/>
  <c r="H14" i="18" s="1"/>
  <c r="H15" i="18" s="1"/>
  <c r="H16" i="18" s="1"/>
  <c r="H17" i="18" s="1"/>
  <c r="H18" i="18" s="1"/>
  <c r="H19" i="18" s="1"/>
  <c r="H20" i="18" s="1"/>
  <c r="H21" i="18" s="1"/>
  <c r="H22" i="18" s="1"/>
  <c r="H23" i="18" s="1"/>
  <c r="H24" i="18" s="1"/>
  <c r="H25" i="18" s="1"/>
  <c r="H26" i="18" s="1"/>
  <c r="H27" i="18" s="1"/>
  <c r="H28" i="18" s="1"/>
  <c r="H29" i="18" s="1"/>
  <c r="F32" i="18" l="1"/>
  <c r="G39" i="17" l="1"/>
  <c r="F39" i="17"/>
  <c r="H30" i="18" l="1"/>
  <c r="H31" i="18" s="1"/>
  <c r="H8" i="17"/>
  <c r="H9" i="17" l="1"/>
  <c r="H10" i="17" s="1"/>
  <c r="H11" i="17" s="1"/>
  <c r="H12" i="17" s="1"/>
  <c r="H13" i="17" s="1"/>
  <c r="H14" i="17" s="1"/>
  <c r="H15" i="17" s="1"/>
  <c r="H16" i="17" s="1"/>
  <c r="H17" i="17" s="1"/>
  <c r="H18" i="17" s="1"/>
  <c r="H19" i="17" s="1"/>
  <c r="H20" i="17" s="1"/>
  <c r="H21" i="17" s="1"/>
  <c r="H22" i="17" s="1"/>
  <c r="H23" i="17" s="1"/>
  <c r="H24" i="17" s="1"/>
  <c r="H25" i="17" s="1"/>
  <c r="H26" i="17" s="1"/>
  <c r="H27" i="17" s="1"/>
  <c r="H28" i="17" s="1"/>
  <c r="H29" i="17" s="1"/>
  <c r="H30" i="17" s="1"/>
  <c r="H31" i="17" s="1"/>
  <c r="H32" i="17" s="1"/>
  <c r="H33" i="17" s="1"/>
  <c r="H34" i="17" s="1"/>
  <c r="H35" i="17" s="1"/>
  <c r="H36" i="17" s="1"/>
  <c r="H37" i="17" s="1"/>
  <c r="F56" i="16"/>
  <c r="G56" i="16"/>
  <c r="H8" i="16" l="1"/>
  <c r="H9" i="16" s="1"/>
  <c r="H10" i="16" s="1"/>
  <c r="H11" i="16" s="1"/>
  <c r="H12" i="16" s="1"/>
  <c r="H13" i="16" s="1"/>
  <c r="H14" i="16" s="1"/>
  <c r="H15" i="16" l="1"/>
  <c r="H16" i="16" s="1"/>
  <c r="H17" i="16" s="1"/>
  <c r="H18" i="16" s="1"/>
  <c r="H19" i="16" s="1"/>
  <c r="H20" i="16" s="1"/>
  <c r="H8" i="15"/>
  <c r="H9" i="15" s="1"/>
  <c r="H10" i="15" s="1"/>
  <c r="H11" i="15" s="1"/>
  <c r="H12" i="15" s="1"/>
  <c r="H13" i="15" s="1"/>
  <c r="H14" i="15" s="1"/>
  <c r="H15" i="15" s="1"/>
  <c r="H16" i="15" s="1"/>
  <c r="H17" i="15" s="1"/>
  <c r="H18" i="15" s="1"/>
  <c r="H19" i="15" s="1"/>
  <c r="H20" i="15" s="1"/>
  <c r="H21" i="15" s="1"/>
  <c r="H22" i="15" s="1"/>
  <c r="H23" i="15" s="1"/>
  <c r="G27" i="15"/>
  <c r="F27" i="15"/>
  <c r="H27" i="15" l="1"/>
  <c r="H24" i="15"/>
  <c r="H25" i="15" s="1"/>
  <c r="H26" i="15" s="1"/>
  <c r="H21" i="16" l="1"/>
  <c r="H22" i="16" s="1"/>
  <c r="H23" i="16" s="1"/>
  <c r="H24" i="16" s="1"/>
  <c r="H25" i="16" s="1"/>
  <c r="H26" i="16" s="1"/>
  <c r="H27" i="16" s="1"/>
  <c r="H28" i="16" s="1"/>
  <c r="H29" i="16" l="1"/>
  <c r="H30" i="16" s="1"/>
  <c r="H31" i="16" s="1"/>
  <c r="H32" i="16" s="1"/>
  <c r="H33" i="16" s="1"/>
  <c r="H34" i="16" s="1"/>
  <c r="H35" i="16" s="1"/>
  <c r="H36" i="16" s="1"/>
  <c r="H37" i="16" s="1"/>
  <c r="H38" i="16" s="1"/>
  <c r="H39" i="16" s="1"/>
  <c r="H40" i="16" s="1"/>
  <c r="H41" i="16" s="1"/>
  <c r="H42" i="16" s="1"/>
  <c r="H43" i="16" s="1"/>
  <c r="H44" i="16" s="1"/>
  <c r="H45" i="16" s="1"/>
  <c r="H46" i="16" s="1"/>
  <c r="H47" i="16" s="1"/>
  <c r="H48" i="16" s="1"/>
  <c r="H49" i="16" s="1"/>
  <c r="H50" i="16" s="1"/>
  <c r="H51" i="16" s="1"/>
  <c r="H52" i="16" s="1"/>
  <c r="H53" i="16" s="1"/>
  <c r="H54" i="16" s="1"/>
</calcChain>
</file>

<file path=xl/sharedStrings.xml><?xml version="1.0" encoding="utf-8"?>
<sst xmlns="http://schemas.openxmlformats.org/spreadsheetml/2006/main" count="318" uniqueCount="226">
  <si>
    <t xml:space="preserve">SERVICIO NACIONAL DE SALUD </t>
  </si>
  <si>
    <t>SERVICIO REGIONAL DE SALUD IV, ENRRIQUILO</t>
  </si>
  <si>
    <t>VENTAS DE SERVICIOS  (PPRSS)</t>
  </si>
  <si>
    <t>Libro Banco</t>
  </si>
  <si>
    <t xml:space="preserve">                                         Cuenta Bancaria: 040-002458-6</t>
  </si>
  <si>
    <t>FECHA</t>
  </si>
  <si>
    <t>CUENTA OBJ.</t>
  </si>
  <si>
    <t xml:space="preserve"> NO.CK/TRASF</t>
  </si>
  <si>
    <t>CONCEPTO</t>
  </si>
  <si>
    <t>DEBITO</t>
  </si>
  <si>
    <t>CREDITO</t>
  </si>
  <si>
    <t>BALANCE</t>
  </si>
  <si>
    <t>Preparado Por:</t>
  </si>
  <si>
    <t xml:space="preserve">INGRESO CENTRO DIAGNOSTICO </t>
  </si>
  <si>
    <t>TESORERIA DE LA SEGURIDAD SOCIAL</t>
  </si>
  <si>
    <t>FACTURA</t>
  </si>
  <si>
    <t xml:space="preserve">COMISION </t>
  </si>
  <si>
    <t xml:space="preserve">                                                               BALANCE EN LIBRO                                                        </t>
  </si>
  <si>
    <t xml:space="preserve">                                                                                              BALANCE TRAIDO DEL MES ANTERIOR </t>
  </si>
  <si>
    <t xml:space="preserve">CARLOS ANTONIO CUELLO GOMEZ </t>
  </si>
  <si>
    <t xml:space="preserve">RAMON ANTONIO HENRIQUEZ FELIZ </t>
  </si>
  <si>
    <t xml:space="preserve">ALTICE DOMINICANA SA </t>
  </si>
  <si>
    <t>NOMINA</t>
  </si>
  <si>
    <t xml:space="preserve">ALEXIS JACKELIN FELIZ MENDEZ </t>
  </si>
  <si>
    <t xml:space="preserve">ARRENDAMIENTO POR 06 MESES </t>
  </si>
  <si>
    <t xml:space="preserve">EMI COMERCIAL SRL </t>
  </si>
  <si>
    <t xml:space="preserve">GRUPO BUFALO COMERCIAL YOL SRL </t>
  </si>
  <si>
    <t xml:space="preserve">TESORERIA DE LA SEGURIDAD SOCIAL </t>
  </si>
  <si>
    <t xml:space="preserve">REFRICENTRO EL VATICANO </t>
  </si>
  <si>
    <t>ALEXIS JACKELIN FELIZ MENDEZ</t>
  </si>
  <si>
    <t xml:space="preserve">ALEJANDRINA CUEVAS VARGAS </t>
  </si>
  <si>
    <t xml:space="preserve">VICTOR A FELIZ </t>
  </si>
  <si>
    <t xml:space="preserve">BIO NOVA SRL </t>
  </si>
  <si>
    <t xml:space="preserve"> </t>
  </si>
  <si>
    <t>PAGO DE ARRENDAMIENTO DE LOCAL DONDE OPERA EL SERVICIO REGIONAL DE SALUD, REGION IV, CORRESPONDIENTE AL MES DE ENERO DEL AÑO 20285</t>
  </si>
  <si>
    <t xml:space="preserve">PAGO DE NOTIFIACION NO.1220-2423-7848-8577, SEGURO FAMILIAR DE SALUD, SOBREVIVENCIA A ENVEJECIENTE Y RIESGO LABORABLE A EMPLEADOS DE LA NOMINA PRINCIPAL DE ESTE SPS IV CORRESPONDIENTE AL MES DE DICIEMBRE 2024 </t>
  </si>
  <si>
    <t>10/01/205</t>
  </si>
  <si>
    <t>LUISA MATOS CUEVAS</t>
  </si>
  <si>
    <t>POR CONCEPTO PAGO ARRENDAMIENTO DE LOCAL, POR 06 MESES CORRESPONDIENTE 03 DE ENERO 205, HASTA 03 DE JULIO AÑO 2025 DE LA UNAP CRISTOBAL DE ESTE SES IV</t>
  </si>
  <si>
    <t>CARLOS A. CUELLO</t>
  </si>
  <si>
    <t>VICTOR A. FELIZ</t>
  </si>
  <si>
    <t>PAGO DE PUBLICIDAD CORRESPONDIENTE A DICIEMBRE DEL 2024</t>
  </si>
  <si>
    <t>PAGO DE PUBLICIDAD CORRESPONDIENTE A DICIEMBRE  DEL 2024</t>
  </si>
  <si>
    <t>YOAN A. MEDINA</t>
  </si>
  <si>
    <t xml:space="preserve">JOSE MARTE </t>
  </si>
  <si>
    <t>POR LOS SERVICOS DE REDES POR TRES MESES DEL 02/12/2024 AL 02/03/2025, EN LAS COMUNIDADES POLO, JIMANIS Y ENRIQ1UILLO</t>
  </si>
  <si>
    <t>20/01/205</t>
  </si>
  <si>
    <t>COLECTOR DE IMPUESTO INTERNO</t>
  </si>
  <si>
    <t>PAGO DE RETENMCION DEL 18% DIC.. 2024</t>
  </si>
  <si>
    <t>PAGO DE RETENMCION DEL 18% NOV. 2024</t>
  </si>
  <si>
    <t>POR CONCEPTO PAGO ARRENDAMIENTO DE LOCAL, POR 06 MESES CORRESPONDIENTE DE 20 DICIEMBNRE 2024, HASTA 20 DE JUNIO  AÑO 2025 DE LA UNAP CRISTOBAL DE ESTE SES IV</t>
  </si>
  <si>
    <t>POR CONCEPTO DE PAGBO DE LA NIMONA DE LOS EMPLEADO CONMTRATADO 01/205</t>
  </si>
  <si>
    <t>BALANCE TRAIDO DEL MES  ANTERIO</t>
  </si>
  <si>
    <t>31/01/205</t>
  </si>
  <si>
    <t>COMISION</t>
  </si>
  <si>
    <t>COMISIONES BANCARIAS</t>
  </si>
  <si>
    <t>EDESUR</t>
  </si>
  <si>
    <t>PAGO DE SERVICION ELECTRICO DE LAS UNAPS CORRESPONDIENTE AL MES DE DICIEMBRE 2024</t>
  </si>
  <si>
    <t>PABLO E. BETANCES</t>
  </si>
  <si>
    <t>REYITA CUEVAS FELIZ</t>
  </si>
  <si>
    <t>KENIA GERALDINE CURY CAMPOS</t>
  </si>
  <si>
    <t>POR EL SERVICIOS DE SOLICITARLE LA MONTURA Y DECORACION PARA LA ACTIVIDAD DE SOCIALIZACION DEL PERSONAL DELA GERENCIA BAHORUCO DE SES IV.</t>
  </si>
  <si>
    <t>SANTO LIBRADO PLATA</t>
  </si>
  <si>
    <t>INGRESO  FONDO SENASA</t>
  </si>
  <si>
    <t>INGRESO FONDO SENASA</t>
  </si>
  <si>
    <t xml:space="preserve">CIRILO VALERA </t>
  </si>
  <si>
    <t xml:space="preserve">COMPAÑÍA DOMINICANA DE TELEFONOS CPORA </t>
  </si>
  <si>
    <t xml:space="preserve"> EL TRIUNFADOR S.R.L  </t>
  </si>
  <si>
    <t xml:space="preserve">D SAIRY GRILL SRL </t>
  </si>
  <si>
    <t>BARAHON-COM, S.R.L</t>
  </si>
  <si>
    <t>PAGO  DE ARRENDAMIENTO DE LOCAL DONDE FUNCIONA ESTE SRS EN CORRESPONDIENTE AL MES DE FEBRERO 2025</t>
  </si>
  <si>
    <t xml:space="preserve"> PAGO DE ARRENDAMIENTO DE LOCAL POR 06 MESES CORRESPONDIENTE 27 ENERO 2025 HASTA 27 DEL MES DE JULIO DEL AÑO 2025 DEL LOCAL DONDE FUNCIONA LA UNAP 30 DE MAYO </t>
  </si>
  <si>
    <t xml:space="preserve">SALDO POR LA COMPRA DE LOS FORMULARIOS, LOS CUALES SERAN UTILIZADOS EN LOS ESTABECIMIENTOS DEL PRIMER NIVEL </t>
  </si>
  <si>
    <t>PAGO POR SERVICIO DE TELEFONO, INTERNET CORRESPONDIENTE A LOS MESES DE DICIEMBRE DEESTE SRS</t>
  </si>
  <si>
    <t xml:space="preserve">PAGO POR LA COMPRA DE MATERIALES DE LIMPIEZA QUE SERA UTILIZADO EN EL LOS DISTINTINTOS CPN UNP </t>
  </si>
  <si>
    <t xml:space="preserve">PAGO POR SERVICIO DE INTERNET FIBRA OPTICA, FLOTA TELEFONICA CORRESPONDIENTE AL MES DE DICIEMBRE Y ENERO 2024 Y 2025 </t>
  </si>
  <si>
    <t xml:space="preserve">PAGO POR LA COMPRA DE INVERSORES QUE SERA UTILIZADOS EN FIFERENTES CPN DEP CENTROS DE DIAGNOSTICOS </t>
  </si>
  <si>
    <t>Pago notificación No.0220-2523-8089-0235, Seguros Familiar de Salud, Sobrevivencia a Envejeciente y riesgo laborable a empleados de la nómina principal de este SRS IV, correspondiente al mes enero de 2025</t>
  </si>
  <si>
    <t xml:space="preserve">pago de solicitud de refrigerio y almuerzo </t>
  </si>
  <si>
    <t>Pago de FACT:NCF:B1500006235 POR LA COMPRA DE COMBUSTIBLE, CORRESPONDIENTE AL MES DE NOVIEMBRE DEL 2024, PARA LOS SERVICIOS Y SUPERVISION DE TOAS LAS AREAS.</t>
  </si>
  <si>
    <t xml:space="preserve">YOAN M MEDINA </t>
  </si>
  <si>
    <t xml:space="preserve">IDEMESA SRL </t>
  </si>
  <si>
    <t xml:space="preserve">Pago por facturaB15000000502 por el servicio de publicidad correspondiente a enero del 2025 de este SRS IV. </t>
  </si>
  <si>
    <t xml:space="preserve">Pago por factura FAC: B15000000381 por el servicio de publicidad correspondiente a enero del 2025 de este SRS IV. </t>
  </si>
  <si>
    <t xml:space="preserve">Pago por factura FAC: B15000000324 por el servicio de publicidad correspondiente a enero del 2025 de este SRS IV. </t>
  </si>
  <si>
    <t xml:space="preserve">pago por legalizaciones de  contratos correspondientes diciembre y enero </t>
  </si>
  <si>
    <t>Pago  Concepto de: saldo final Fact. NCF: B1500001442, por la compra de insumos médicos para ser distribuido a los para los CPN de servicio Regional de Salud Enriquillo para el operativo Navidad de este SRS</t>
  </si>
  <si>
    <t xml:space="preserve">COLECTOR DE IMPUESTOS </t>
  </si>
  <si>
    <t>PAGO DE RETENCION AL 2% 5% Y 10% DE LOS SUPLIDORES CORRESPONDIENTES AL MES DE DICIEMBRE DEL 2024</t>
  </si>
  <si>
    <t>DIOGENES FELIZ OLIVERO</t>
  </si>
  <si>
    <t>PAGO DE ARRENDAMIENTO DE LOCAL POR SEIS MESES DESDE ENERO 2025 HASTA JULIO 2025</t>
  </si>
  <si>
    <t>PROPANO Y DERIVADOS S.A</t>
  </si>
  <si>
    <t>Pago de fact:NCF.E450000001473 por compra de gas licuado de petróleo GLP, para ser utilizados en las neveras de vacunación de los centros de primer nivel de atención, según de este SRS</t>
  </si>
  <si>
    <t xml:space="preserve">RAFAEL ARMANDO GUERREO </t>
  </si>
  <si>
    <t xml:space="preserve">ROSA HERMINIA MERCEDES </t>
  </si>
  <si>
    <t>COPICENTRO SHADDAY,SRL.</t>
  </si>
  <si>
    <t xml:space="preserve">SUENA ELECTRONICA SRL </t>
  </si>
  <si>
    <t xml:space="preserve">AW CONSTRUCTION SRL </t>
  </si>
  <si>
    <t xml:space="preserve">ALCADIA MUNICIPAL DE BARAHONA </t>
  </si>
  <si>
    <t xml:space="preserve">INVERSUR GROUP SUPLIDORES SRL </t>
  </si>
  <si>
    <t xml:space="preserve">EMPRESA DE TRANSPORTE BARAHONA SRL </t>
  </si>
  <si>
    <t xml:space="preserve">CORPORACION MEDICA A G SRL </t>
  </si>
  <si>
    <t xml:space="preserve">GEIDER F FERRERAS </t>
  </si>
  <si>
    <t xml:space="preserve">Pago Arrendamiento de local, por 06 meses correspondiente al 30 de diciembre del 2024 Hasta 30 de junio 2025, el local Placer Bonito, Duvergé, Provincia Independencia de este SRS </t>
  </si>
  <si>
    <t xml:space="preserve">Pago de la fact:B1500037836 POR LA COMPRA DE UN MICROONDA Y UN TERMO PARA CAFÉ, LOS CUALES SERAN UTILIZADOS EN LA COCINA DE LA OFICINSA DE ESTE SRS </t>
  </si>
  <si>
    <t xml:space="preserve">PAGO DE RETENCION AL 10% Y 5% DE LOS SUPLIDORES, CORRESPONDIENTE AL MES DE MES  ENERO DEL 2025 DE ESRE SRS </t>
  </si>
  <si>
    <t xml:space="preserve">Pago de retecion al 18% de los suplidores, correspondiente al mes de enero del 2025 de este SRS </t>
  </si>
  <si>
    <t xml:space="preserve">Pago de FCT: 1500000291-285 por servicio de reparacion de inversorn y recostrucion de este SRS </t>
  </si>
  <si>
    <t xml:space="preserve">Saldo Fact:B1500015794, por el mantenimiento preventivo y corerctivo a los equipos hematologia y el horno del cpn de pescaderia y cpn laguna zarra la maquina de quimica clinica </t>
  </si>
  <si>
    <t xml:space="preserve">Devolucion por retencion erronea del 18% en base al 30% de la norma 02-05 (derogada) según trasferencia 37911062128 y en oeden no. 719, de fecha 23/10/2024 y factura NCF:B150000003 de este srs </t>
  </si>
  <si>
    <t xml:space="preserve">Pago por concepto de la Fact. NCF:B1500002186 POR ACUERDO DE PAGO POR ATRASO DE ARBITRIO POR RECOLECCION DE DESECHOS SOLIDOS  DESDE JULIO 2017 A LA FECHA DE ESTE SRS </t>
  </si>
  <si>
    <t>PAGO DE FACT: NCF: B1500000360-376 POR LA COMPRA DE ALMUERZO Y REFRIGERIOS</t>
  </si>
  <si>
    <t>Pago de la FACT:NCF:B1500001376 por el servicio de transporte desde Barahona hacia ocoa y viceversa de este servicio Regional de salud Srs.</t>
  </si>
  <si>
    <t xml:space="preserve">Pago de la FACTURA NCF:B150000022 POR LA COMPRA DE EQUIPOS DE LABORATORIO PARA SER DISTRIBUIDO EN LA ZONA 2 SAN CRUZ PERTENECIENTE A ESTE SRS </t>
  </si>
  <si>
    <t>Pago de FACT:NCF:B1500006296 POR LA COMPRA DE COMBUSTIBLE, CORRESPONDIENTE AL MES DE DICIIEMBRE DEL 2024, PARA LOS SERVICIOS Y SUPERVISION DE TOAS LAS AREAS.</t>
  </si>
  <si>
    <t xml:space="preserve">PAGO FACT:NCF:B150000003 POR EL SERVICIO DE TRANSPORTE DE MEDICAMENTOS Y EQUIPOS PERTENECIENTE ESTE SERVICI REGIONAL SALUD SRS </t>
  </si>
  <si>
    <t>PagoPago a la fact. NCF: B1500000930 compra de refrigerio y almuerzo para 90 personas que asistieron al encuentro del director regional (Dr. Wilkin Feliz) con el personal de las 4 gerencia del área (Barahona, Bahoruco, Independencia y pedernales) para reconocer logros y debilidades del 2024, e iniciativas para trabajar en el 2025. Pertenecientes a este SRS IV</t>
  </si>
  <si>
    <r>
      <rPr>
        <sz val="10"/>
        <rFont val="Cambria"/>
        <family val="1"/>
      </rPr>
      <t xml:space="preserve">Abono a la fact. NCF: B1500001133 </t>
    </r>
    <r>
      <rPr>
        <sz val="10"/>
        <color theme="1"/>
        <rFont val="Cambria"/>
        <family val="1"/>
      </rPr>
      <t xml:space="preserve">quedando como restante la suma de RD $436,340.70 pesos, por la compra de medicamentos para ser distribuidos en los centros de Primer Nivel y Centros de Diagnostico de este SRS </t>
    </r>
  </si>
  <si>
    <r>
      <t xml:space="preserve">  Pago fact. NCF: B1500000467 por la compra de Materiales de refrigeración para la reparación de aires acondicionados, tanques de gas pertenecientes a las diferentes CPN, UNAP y centros de diagnóstico de este SRS</t>
    </r>
    <r>
      <rPr>
        <sz val="14"/>
        <color theme="1"/>
        <rFont val="Times New Roman"/>
        <family val="1"/>
      </rPr>
      <t xml:space="preserve"> </t>
    </r>
  </si>
  <si>
    <t>NOMIINA</t>
  </si>
  <si>
    <t>Pago nomina interna por contrato correspondiente al mes de febrero del año 2025</t>
  </si>
  <si>
    <t>201/2025</t>
  </si>
  <si>
    <t>PAGO DE ARRENDAMNIENTO DE LOCAL DONDE FUNCIONA LA UNAP PUERTO PLATA CORRESPONDIENTE A 6 MESES DICIEMBRE 2024 HASTA JUNIO 2025</t>
  </si>
  <si>
    <t xml:space="preserve">BIENVO AUTO PINTURA </t>
  </si>
  <si>
    <t xml:space="preserve"> COMPRA DE PINTURA Y MATERIALES PARA LOS 16 CPN REGIONALES, DE ESTE SRS 6</t>
  </si>
  <si>
    <t xml:space="preserve">EDESUR DOMINICANA, S.A </t>
  </si>
  <si>
    <t xml:space="preserve">Pago de servicio Energético de las Unaps del SRS, 30 de mayo (Julia Prakedis), Jimaní centro (Daniel Samuel), Cabral Majagual (Yohanny Ferreras, Casa Almacen (Matos novas Teresa Espelagia), Neiba (Alejandrina Vargas), India Estela Pérez Pérez (placer Bonito), Germidalia Suares Mateo (Casa Medica) Galván 1 y 2 correspondiente al mes de enero del 2025. de este SRS IV. </t>
  </si>
  <si>
    <t xml:space="preserve">TERESA ESPELAGIA MATOS NOVAS, </t>
  </si>
  <si>
    <t>Pago Arrendamiento de local, por 06 meses correspondientes al 02 de agosto 2024 hasta el 02 de febrero 2025, del Almacén de suministro de este SRS.</t>
  </si>
  <si>
    <t>GERMINIA SUAREZ MATEO</t>
  </si>
  <si>
    <t>Pago Arrendamiento de local por 6 meses desde el 1 de febrero 2025 hasta el 1 de agosto del 2025 donde opera la casa de los médicos de la UNAP Galván centro 1 y 2en la provincia de Barahona de este SRS.</t>
  </si>
  <si>
    <t>Abono a la Fact. NCF: B1500001442, quedando como restante a pagar la suma bruta de RD$251,690.00 pesos, por la compra de insumos médicos para ser distribuido a los CPN del servicio Regional de Salud Enriquillo para el operativo Navidad de este SRS</t>
  </si>
  <si>
    <t>Por Concepto de: saldo a fact. NCF: B1500000235-B1500000219 por la compra de letreros y formularios par ser distribuidos en los distintos centros de esta Regional de Salud Enriquillo SRSEN.</t>
  </si>
  <si>
    <t>VICTOR ALFONSO PEREZ MEDINA</t>
  </si>
  <si>
    <t>PAGO  DE ARRENDAMIENTO DE LOCAL DONDE FUNCIONA ESTE SRS EN CORRESPONDIENTE AL MES DE MARZO 2025</t>
  </si>
  <si>
    <t xml:space="preserve">MIGUEL ANGEL GUZMAN </t>
  </si>
  <si>
    <t>PAGO POR LA PROTESIS DENTAL PROTESIS DENTALES PARA ADULTOS MAYORES DE 60 AÑOS DE EDAD, QUE PERTENECEN AL REGIMEN SUBSIADO DE SENASA Y QUE ESTAN INCLUIDOSD EN EL PROGRAMA RETABLECIENDO SONRISA DE LA DIRECCION ODONTOLOGICA 2024</t>
  </si>
  <si>
    <t xml:space="preserve">YORKIS MIRELIS BAEZ DE SANTANA </t>
  </si>
  <si>
    <t>Pago Arrendamiento de local, por 06 meses correspondiente al 28 de febrero 2025 hasta el 28 de agosto 2025, de la Unap 50 y 51 (alto velo) de este SRS IV.</t>
  </si>
  <si>
    <t xml:space="preserve">VETELIO MEDINA FLORIAN </t>
  </si>
  <si>
    <t>Pago Arrendamiento de local, por 06 meses correspondientes al 01 de marzo 2025 hasta 01 de septiembre del 2025, de las Unaps Palmito, Pueblo Centro Descubierta, Provincia Independencia de este SRS IV.</t>
  </si>
  <si>
    <t>Pago por beneficios laborales adquiridos durante el tiempo laborado 01/10/2020 hasta 31/08/2024 en este SRS (VER ANEXO).</t>
  </si>
  <si>
    <t xml:space="preserve">MARINO FLORIAN FELIZ </t>
  </si>
  <si>
    <t>Pago notificación No.0220-2523-8819-8266 Seguros Familiar de Salud, Sobrevivencia a Envejeciente y riesgo laborable a empleados de la nómina principal de este SRS IV, correspondiente al mes FEBRERO de 2025</t>
  </si>
  <si>
    <t>Pago fact. NCF: B1500000556 por el Servicio de Publicidad del servicio Regional de Salud, Región IV Enriquillo, correspondiente al mes de febrero 2025 de este SRSEN</t>
  </si>
  <si>
    <t xml:space="preserve">DANIEL INMACULADO URBAEZ FELIZ </t>
  </si>
  <si>
    <t>Pago fact. NCF: B1500000382 por el Servicio de Publicidad del servicio Regional de Salud, Región IV Enriquillo, correspondiente al mes de febrero 2025 de este SRS IV</t>
  </si>
  <si>
    <t xml:space="preserve">COMPAÑÍA DOMINICANA DE TELEFONO </t>
  </si>
  <si>
    <t xml:space="preserve">Pago a la fact.NCF: E450000067549-67480-670881 por servicio de teléfono, internet correspondiente a los meses de enero y febrero de este SRS. </t>
  </si>
  <si>
    <t xml:space="preserve">YOAN MANUEL MEDINA GOMEZ </t>
  </si>
  <si>
    <t>: Pago fact. NCF: B1500000503 por el Servicio de Publicidad del servicio Regional de Salud, Región IV Enriquillo, correspondiente al mes de febrero 2025 de este SRS IV</t>
  </si>
  <si>
    <t>Pago fact. NCF: B1500000302, pago por legalizaciones de contratos, correspondiente a febrero del 2025, de este SRS IV</t>
  </si>
  <si>
    <t xml:space="preserve">ROBERTO ANTONIO RAMIREZ MORETA </t>
  </si>
  <si>
    <t xml:space="preserve">Pago fact. NCF: B1500000001 por el Servicio de Publicidad del servicio Regional de Salud, Región IV Enriquillo, correspondiente al mes de febrero 2025 de este SRSEN. </t>
  </si>
  <si>
    <t xml:space="preserve">PABLO ERNESTO BETANCE MATOS </t>
  </si>
  <si>
    <t xml:space="preserve">Pago fact. NCF: B1500000352 por el Servicio de Publicidad del servicio Regional de Salud, Región IV Enriquillo, correspondiente al mes de febrero del 2025 de este SRS IV. </t>
  </si>
  <si>
    <t xml:space="preserve">JOSE VALENTIN MARTES TERRERO </t>
  </si>
  <si>
    <t>Pago fact. NCF: B150000203, Por los servicios de redes a los CPN y UNP por tres meses en las comunidades Polo-Jimaní, Enriquillo y fondo negro pertenecientes a este SRS</t>
  </si>
  <si>
    <t>Reposición de los fondos de la caja chica del S.R.S. según recibos No.5079 hasta el No.5106, por un valor de RD$15,912.75 ya que existe un efectivo de RD$4,087.25 para un total de RD$20,000.00</t>
  </si>
  <si>
    <t xml:space="preserve">MARITZA SAIDA ZAYA PEÑA </t>
  </si>
  <si>
    <t>EDESUR DOMINICANA SA</t>
  </si>
  <si>
    <t xml:space="preserve">: Pago de servicio Energético de las Unaps del SRS, 30 de mayo (Julia Prakedis), Jimaní centro (Daniel Samuel), Cabral Majagual (Yohanny Ferreras, Casa Almacen (Matos novas Teresa Espelagia), Neiba (Alejandrina Vargas), India Estela Pérez Pérez (placer Bonito), Germidalia Suares Mateo (Casa Medica) Galván 1 y 2 correspondiente al mes de marzo del 2025. de este SRS IV. </t>
  </si>
  <si>
    <t xml:space="preserve">ALL SOLUXION KEYDER SLR </t>
  </si>
  <si>
    <t xml:space="preserve">Abono a fact. NCF: B1500000409 por compra de materiales ferreteros para mantenimiento de los CPN, departamentos y centros de diagnóstico, quedando como restante RD$335,283.12. De este SRS 6. </t>
  </si>
  <si>
    <t xml:space="preserve">Pago a la fact.NCF: E450000069548-70023-70089-por servicio de teléfono, internet correspondiente a los meses de febrero y marzo de este SRSEN. </t>
  </si>
  <si>
    <t>Pago a la fact.NCF: E450000012470-12776-12988-12964 por servicio de teléfono, internet correspondiente a los meses de enero, febrero y marzo de este SRS</t>
  </si>
  <si>
    <t xml:space="preserve">INGRESO VENTA DE SERVICIO </t>
  </si>
  <si>
    <t>TRAMO FIJO</t>
  </si>
  <si>
    <t xml:space="preserve">PABLO FELIZ Y FELIZ </t>
  </si>
  <si>
    <t xml:space="preserve">Pago fact. B150000016 3  por servicio de reparación de almacén  de la colon y el CPN Cerro al Medio Perteneciente a este  SRS 6 </t>
  </si>
  <si>
    <t xml:space="preserve">GRUPO BUFALO </t>
  </si>
  <si>
    <t>Pago de las facturas NCF: B150000000131-323-344-345-.por la compra de alimentos para consumo humano que será usado en el almacén de Vicente NoblePertenecientes a este SRS</t>
  </si>
  <si>
    <t>BARAHOM-COM</t>
  </si>
  <si>
    <t xml:space="preserve">Pago fact. NCF: B1500006342, por la compra de combustible, correspondiente al mes de febrero 2025 para los servicios y Supervisión de todas las Áreas, perteneciente a este SRS IV </t>
  </si>
  <si>
    <t>Pago de las facturas NCF: B150000000113-115-116. por compra de refrigerio y almuerzo Pertenecientes a este SRS</t>
  </si>
  <si>
    <t>Pago a la fact. NCF: B1500000006, por el servicio de limpieza de pozo séptico de varios CPN, pertenecientes a este SRS 6</t>
  </si>
  <si>
    <t xml:space="preserve">SADRAH MISAEL PARADYS </t>
  </si>
  <si>
    <t>Pago de publicidad, por 03 meses correspondiente al de febrero 2025 hasta el  2025, de este SRS 6.</t>
  </si>
  <si>
    <t xml:space="preserve">MILCIADES FELIZ ENCARNACION </t>
  </si>
  <si>
    <t xml:space="preserve">PAGO DE NOMINA </t>
  </si>
  <si>
    <t>Pago nomina interna por contrato correspondiente al mes de  marzo  del año 2025</t>
  </si>
  <si>
    <t xml:space="preserve">comision </t>
  </si>
  <si>
    <t xml:space="preserve">ALEXIS JACKELIN FELIZ MENEZ </t>
  </si>
  <si>
    <t xml:space="preserve">JOSE FRANCISCO MOQUETE FELIZ </t>
  </si>
  <si>
    <t xml:space="preserve">JOEL NIN CUEVAS </t>
  </si>
  <si>
    <t xml:space="preserve">COLECTOR DE IMPUESTOS INTERNOS </t>
  </si>
  <si>
    <t xml:space="preserve">DANIEL URBAEZ FELIZ </t>
  </si>
  <si>
    <t xml:space="preserve">PABLO ERNESTO BETANCES MATOS </t>
  </si>
  <si>
    <t xml:space="preserve">ALTICE DOMINICANA, S.A </t>
  </si>
  <si>
    <t xml:space="preserve">COLECTOT DE IMPUESTOS INTERNOS </t>
  </si>
  <si>
    <t xml:space="preserve">INCENTIVOS </t>
  </si>
  <si>
    <t xml:space="preserve">RAFAEL ARMANDO GUERRERO </t>
  </si>
  <si>
    <t xml:space="preserve">ANDY YUNIOR DE LEON FELIZ </t>
  </si>
  <si>
    <t xml:space="preserve">JOSE MIGUEL SANCHEZ PEREZ </t>
  </si>
  <si>
    <t xml:space="preserve">ALTAGRACIA GONZALEZ SEGURA </t>
  </si>
  <si>
    <t xml:space="preserve">JUAN DE DIOS MEDINA FLORIAN </t>
  </si>
  <si>
    <t>Pago Arrendamiento de local donde opera el Servicio Regional de Salud, Región IV, correspondiente al mes de abril del año 2025, en la provincia de Barahona.</t>
  </si>
  <si>
    <t>: Pago notificación No.0320-2523-9456-4956, Seguros Familiar de Salud, Sobrevivencia a Envejeciente y riesgo laborable a empleados de la nómina principal de este SRS IV, correspondiente al mes marzo de 2025.</t>
  </si>
  <si>
    <t>Pago Arrendamiento de local donde funciona las emergencias desde el 01/04/2025 hasta 01/10/2025 del PAP de paraíso de Barahona de este SRS IV.</t>
  </si>
  <si>
    <t>Pago por beneficios laborales adquiridos durante el tiempo laborado 02/01/2015hasta 30/09/2020 en este SRS (VER ANEXO).</t>
  </si>
  <si>
    <t>Pago de retención al 18% de los suplidores, correspondiente al mes de febrero del 2025 de este SRS.</t>
  </si>
  <si>
    <t xml:space="preserve">Pago fact. NCF: B1500000302, pago por legalizaciones de contratos, correspondiente a marzo del 2025, de este SRS IV. </t>
  </si>
  <si>
    <t>Pago fact. NCF: B1500000559 por el Servicio de Publicidad del servicio Regional de Salud, Región IV Enriquillo, correspondiente al mes de marzo 2025 de este SRSEN. (Ver anexo).</t>
  </si>
  <si>
    <t xml:space="preserve">: Pago fact. NCF: B1500000002 por el Servicio de Publicidad del servicio Regional de Salud, Región IV Enriquillo, correspondiente al mes de marzo 2025 de este SRSEN. </t>
  </si>
  <si>
    <t xml:space="preserve">Pago fact. NCF: B1500000383 por el Servicio de Publicidad del servicio Regional de Salud, Región IV Enriquillo, correspondiente al mes de marzo 2025 de este SRS IV. </t>
  </si>
  <si>
    <t xml:space="preserve">: Pago fact. NCF: B1500000504 por el Servicio de Publicidad del servicio Regional de Salud, Región IV Enriquillo, correspondiente al mes de marzo 2025 de este SRS IV. </t>
  </si>
  <si>
    <t xml:space="preserve">Pago fact. NCF: B1500000356 por el Servicio de Publicidad del servicio Regional de Salud, Región IV Enriquillo, correspondiente al mes de marzo del 2025 de este SRS IV. </t>
  </si>
  <si>
    <t xml:space="preserve">Pago a la Fact.NCF: E450000013302-13559-13774-13795- por servicio de teléfono, internet correspondiente a los meses de marzo de este SRS. </t>
  </si>
  <si>
    <t>Pago de retención al 5%  Y 10% de los suplidores, correspondiente al mes de febrero del 2025 de este SRS.</t>
  </si>
  <si>
    <t xml:space="preserve"> Pago de incentivo correspondiente al periodo desde junio-diciembre 2024. </t>
  </si>
  <si>
    <t xml:space="preserve">Pago a la fact. NCF: B1500000936-937-938-939-940 por la compra de refrigerio. Pertenecientes a este SRS IV. </t>
  </si>
  <si>
    <t>pago NCF E320003600379-3774504-3772251-3647313-3602356-2966568-3688780-3558686, servicio de electricidad de las diferentes CPN y UNAP correspondiente al mes de abril del 2025 de este Servicio regional de salud, según orden de compras 0047 2025-SRSEN.</t>
  </si>
  <si>
    <t>Por concepto de: pago de arrendamiento por seis meses correspondiente a 30 del mes de marzo  del 2025 hasta 30 de septiembre 2025, donde funciona la UNAP 2 y 3 de Galván, perteneciente de este Servicio regional de salud, SRSEN.</t>
  </si>
  <si>
    <t>Por concepto de: pago de arrendamiento por seis meses correspondiente a 01 del mes de marzo del 2025 hasta 01 de septiembre 2025, donde funciona el hospedaje de los médicos pasante del CPN guayabal provincia independencia, perteneciente de este Servicio regional de salud, SRSEN.</t>
  </si>
  <si>
    <t>Por concepto de: pago de arrendamiento por seis meses correspondiente a 01 del mes de abril del 2025 hasta 01 de octubre 2025, donde funciona la UNAP Caamaño en la provincia Bahoruco, perteneciente de este Servicio regional de salud, SRSEN.</t>
  </si>
  <si>
    <t>Por concepto de: pago de arrendamiento por seis meses correspondiente a 28 del mes de febrero del 2025 hasta 28 de agosto 2025, donde funciona los CPN, palmito, pueblo y centro de la descubierta, perteneciente de este Servicio regional de salud, SRSEN.</t>
  </si>
  <si>
    <t xml:space="preserve">Nota: Este negativo es por el cumulo de cheques en transito al mes de abril, ya que no percibimos fondo correspondiente al mes. </t>
  </si>
  <si>
    <t xml:space="preserve">                                             Cuenta Bancaria: 040-00423-39</t>
  </si>
  <si>
    <t>FONDO MANTENIMIENTO</t>
  </si>
  <si>
    <t>SERVICIO REGIONAL DE SALUD 6, ENRRIQUILO</t>
  </si>
  <si>
    <t>Realizado por :</t>
  </si>
  <si>
    <t xml:space="preserve">             BALANCE TRAIDO DEL MES ANTERIOR </t>
  </si>
  <si>
    <t xml:space="preserve">BANRESERVAS </t>
  </si>
  <si>
    <t xml:space="preserve">COMICION BANCARIA </t>
  </si>
  <si>
    <t>INGRSOS M.C.</t>
  </si>
  <si>
    <t xml:space="preserve">BALANCE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</si>
</sst>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 _P_t_s_-;\-* #,##0.00\ _P_t_s_-;_-* &quot;-&quot;??\ _P_t_s_-;_-@_-"/>
  </numFmts>
  <fonts count="26" x14ac:knownFonts="1">
    <font>
      <sz val="11"/>
      <color theme="1"/>
      <name val="Calibri"/>
      <family val="2"/>
      <scheme val="minor"/>
    </font>
    <font>
      <sz val="11"/>
      <color theme="1"/>
      <name val="Calibri"/>
      <family val="2"/>
      <scheme val="minor"/>
    </font>
    <font>
      <sz val="14"/>
      <name val="Calibri Light"/>
      <family val="1"/>
      <scheme val="major"/>
    </font>
    <font>
      <b/>
      <sz val="11"/>
      <name val="Calibri Light"/>
      <family val="1"/>
      <scheme val="major"/>
    </font>
    <font>
      <b/>
      <sz val="14"/>
      <name val="Calibri Light"/>
      <family val="1"/>
      <scheme val="major"/>
    </font>
    <font>
      <b/>
      <sz val="12"/>
      <name val="Calibri Light"/>
      <family val="1"/>
      <scheme val="major"/>
    </font>
    <font>
      <sz val="10"/>
      <name val="Arial"/>
      <family val="2"/>
    </font>
    <font>
      <sz val="10"/>
      <name val="Cambria"/>
      <family val="1"/>
    </font>
    <font>
      <sz val="11"/>
      <name val="Cambria"/>
      <family val="1"/>
    </font>
    <font>
      <sz val="11"/>
      <name val="Calibri Light"/>
      <family val="1"/>
      <scheme val="major"/>
    </font>
    <font>
      <b/>
      <sz val="10"/>
      <name val="Cambria"/>
      <family val="1"/>
    </font>
    <font>
      <sz val="10"/>
      <name val="Calibri Light"/>
      <family val="2"/>
      <scheme val="major"/>
    </font>
    <font>
      <sz val="11"/>
      <name val="Calibri Light"/>
      <family val="2"/>
      <scheme val="major"/>
    </font>
    <font>
      <sz val="10"/>
      <color theme="1"/>
      <name val="Cambria"/>
      <family val="1"/>
    </font>
    <font>
      <sz val="10"/>
      <color rgb="FFFF0000"/>
      <name val="Cambria"/>
      <family val="1"/>
    </font>
    <font>
      <b/>
      <sz val="11"/>
      <name val="Calibri Light"/>
      <family val="2"/>
      <scheme val="major"/>
    </font>
    <font>
      <sz val="14"/>
      <color theme="1"/>
      <name val="Times New Roman"/>
      <family val="1"/>
    </font>
    <font>
      <sz val="8"/>
      <name val="Calibri"/>
      <family val="2"/>
      <scheme val="minor"/>
    </font>
    <font>
      <b/>
      <sz val="16"/>
      <color theme="1"/>
      <name val="Calibri"/>
      <family val="2"/>
      <scheme val="minor"/>
    </font>
    <font>
      <sz val="12"/>
      <name val="Cambria"/>
      <family val="1"/>
    </font>
    <font>
      <sz val="12"/>
      <name val="Calibri Light"/>
      <family val="1"/>
      <scheme val="major"/>
    </font>
    <font>
      <sz val="12"/>
      <color theme="1"/>
      <name val="Calibri"/>
      <family val="2"/>
      <scheme val="minor"/>
    </font>
    <font>
      <sz val="14"/>
      <name val="Cambria"/>
      <family val="1"/>
    </font>
    <font>
      <b/>
      <sz val="14"/>
      <name val="Cambria"/>
      <family val="1"/>
    </font>
    <font>
      <b/>
      <sz val="14"/>
      <name val="Calibri Light"/>
      <family val="2"/>
      <scheme val="major"/>
    </font>
    <font>
      <u val="doubleAccounting"/>
      <sz val="11"/>
      <color theme="1"/>
      <name val="Calibri"/>
      <family val="2"/>
      <scheme val="minor"/>
    </font>
  </fonts>
  <fills count="4">
    <fill>
      <patternFill patternType="none"/>
    </fill>
    <fill>
      <patternFill patternType="gray125"/>
    </fill>
    <fill>
      <patternFill patternType="solid">
        <fgColor indexed="57"/>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cellStyleXfs>
  <cellXfs count="94">
    <xf numFmtId="0" fontId="0" fillId="0" borderId="0" xfId="0"/>
    <xf numFmtId="0" fontId="3"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17" fontId="4" fillId="0" borderId="0" xfId="0" applyNumberFormat="1" applyFont="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39" fontId="5" fillId="2" borderId="6" xfId="0" applyNumberFormat="1" applyFont="1" applyFill="1" applyBorder="1" applyAlignment="1">
      <alignment horizontal="center"/>
    </xf>
    <xf numFmtId="39" fontId="5" fillId="2" borderId="7" xfId="0" applyNumberFormat="1" applyFont="1" applyFill="1" applyBorder="1" applyAlignment="1">
      <alignment horizontal="center"/>
    </xf>
    <xf numFmtId="0" fontId="0" fillId="3" borderId="0" xfId="0" applyFill="1"/>
    <xf numFmtId="43" fontId="0" fillId="0" borderId="0" xfId="0" applyNumberFormat="1"/>
    <xf numFmtId="1" fontId="7" fillId="3" borderId="6" xfId="3" applyNumberFormat="1" applyFont="1" applyFill="1" applyBorder="1" applyAlignment="1">
      <alignment horizontal="center"/>
    </xf>
    <xf numFmtId="14" fontId="7" fillId="3" borderId="6" xfId="2" applyNumberFormat="1" applyFont="1" applyFill="1" applyBorder="1" applyAlignment="1">
      <alignment horizontal="center"/>
    </xf>
    <xf numFmtId="14" fontId="7" fillId="3" borderId="6" xfId="0" applyNumberFormat="1" applyFont="1" applyFill="1" applyBorder="1" applyAlignment="1">
      <alignment horizontal="left"/>
    </xf>
    <xf numFmtId="49" fontId="4" fillId="3" borderId="6" xfId="0" applyNumberFormat="1" applyFont="1" applyFill="1" applyBorder="1" applyAlignment="1">
      <alignment horizontal="center"/>
    </xf>
    <xf numFmtId="43" fontId="9" fillId="3" borderId="6" xfId="1" applyFont="1" applyFill="1" applyBorder="1" applyAlignment="1">
      <alignment horizontal="center"/>
    </xf>
    <xf numFmtId="39" fontId="5" fillId="2" borderId="8" xfId="0" applyNumberFormat="1" applyFont="1" applyFill="1" applyBorder="1" applyAlignment="1">
      <alignment horizontal="center"/>
    </xf>
    <xf numFmtId="43" fontId="3" fillId="3" borderId="6" xfId="1" applyFont="1" applyFill="1" applyBorder="1" applyAlignment="1">
      <alignment horizontal="center"/>
    </xf>
    <xf numFmtId="0" fontId="11" fillId="3" borderId="0" xfId="0" applyFont="1" applyFill="1" applyAlignment="1">
      <alignment horizontal="left" wrapText="1"/>
    </xf>
    <xf numFmtId="43" fontId="9" fillId="0" borderId="6" xfId="1" applyFont="1" applyFill="1" applyBorder="1" applyAlignment="1">
      <alignment horizontal="center"/>
    </xf>
    <xf numFmtId="14" fontId="7" fillId="0" borderId="6" xfId="0" applyNumberFormat="1" applyFont="1" applyBorder="1" applyAlignment="1">
      <alignment horizontal="left"/>
    </xf>
    <xf numFmtId="39" fontId="0" fillId="3" borderId="0" xfId="1" applyNumberFormat="1" applyFont="1" applyFill="1"/>
    <xf numFmtId="14" fontId="7" fillId="0" borderId="6" xfId="2" applyNumberFormat="1" applyFont="1" applyBorder="1" applyAlignment="1">
      <alignment horizontal="center"/>
    </xf>
    <xf numFmtId="49" fontId="4" fillId="0" borderId="6" xfId="0" applyNumberFormat="1" applyFont="1" applyBorder="1" applyAlignment="1">
      <alignment horizontal="center"/>
    </xf>
    <xf numFmtId="1" fontId="7" fillId="0" borderId="6" xfId="3" applyNumberFormat="1" applyFont="1" applyBorder="1" applyAlignment="1">
      <alignment horizontal="center"/>
    </xf>
    <xf numFmtId="43" fontId="9" fillId="3" borderId="6" xfId="1" applyFont="1" applyFill="1" applyBorder="1" applyAlignment="1"/>
    <xf numFmtId="14" fontId="7" fillId="0" borderId="6" xfId="0" applyNumberFormat="1" applyFont="1" applyBorder="1" applyAlignment="1">
      <alignment horizontal="left" wrapText="1"/>
    </xf>
    <xf numFmtId="1" fontId="10" fillId="0" borderId="6" xfId="3" applyNumberFormat="1" applyFont="1" applyBorder="1" applyAlignment="1">
      <alignment horizontal="center"/>
    </xf>
    <xf numFmtId="43" fontId="9" fillId="0" borderId="6" xfId="1" applyFont="1" applyFill="1" applyBorder="1" applyAlignment="1"/>
    <xf numFmtId="14" fontId="7" fillId="0" borderId="9" xfId="0" applyNumberFormat="1" applyFont="1" applyBorder="1" applyAlignment="1">
      <alignment horizontal="left"/>
    </xf>
    <xf numFmtId="43" fontId="0" fillId="0" borderId="0" xfId="1" applyFont="1"/>
    <xf numFmtId="43" fontId="0" fillId="0" borderId="0" xfId="1" applyFont="1" applyFill="1"/>
    <xf numFmtId="14" fontId="7" fillId="0" borderId="4" xfId="2" applyNumberFormat="1" applyFont="1" applyBorder="1" applyAlignment="1">
      <alignment horizontal="center"/>
    </xf>
    <xf numFmtId="164" fontId="8" fillId="0" borderId="4" xfId="1" applyNumberFormat="1" applyFont="1" applyFill="1" applyBorder="1" applyAlignment="1">
      <alignment horizontal="center"/>
    </xf>
    <xf numFmtId="12" fontId="7" fillId="0" borderId="6" xfId="3" applyNumberFormat="1" applyFont="1" applyBorder="1" applyAlignment="1">
      <alignment horizontal="center"/>
    </xf>
    <xf numFmtId="14" fontId="7" fillId="3" borderId="9" xfId="0" applyNumberFormat="1" applyFont="1" applyFill="1" applyBorder="1" applyAlignment="1">
      <alignment horizontal="left"/>
    </xf>
    <xf numFmtId="14" fontId="7" fillId="3" borderId="6" xfId="0" applyNumberFormat="1" applyFont="1" applyFill="1" applyBorder="1" applyAlignment="1">
      <alignment horizontal="center" wrapText="1"/>
    </xf>
    <xf numFmtId="43" fontId="0" fillId="3" borderId="0" xfId="0" applyNumberFormat="1" applyFill="1"/>
    <xf numFmtId="12" fontId="7" fillId="3" borderId="6" xfId="3" applyNumberFormat="1" applyFont="1" applyFill="1" applyBorder="1" applyAlignment="1">
      <alignment horizontal="center"/>
    </xf>
    <xf numFmtId="43" fontId="0" fillId="3" borderId="0" xfId="1" applyFont="1" applyFill="1"/>
    <xf numFmtId="14" fontId="7" fillId="3" borderId="6" xfId="3" applyNumberFormat="1" applyFont="1" applyFill="1" applyBorder="1" applyAlignment="1">
      <alignment horizontal="center"/>
    </xf>
    <xf numFmtId="12" fontId="14" fillId="0" borderId="6" xfId="3" applyNumberFormat="1" applyFont="1" applyBorder="1" applyAlignment="1">
      <alignment horizontal="center"/>
    </xf>
    <xf numFmtId="43" fontId="15" fillId="0" borderId="6" xfId="1" applyFont="1" applyFill="1" applyBorder="1" applyAlignment="1">
      <alignment horizontal="center"/>
    </xf>
    <xf numFmtId="12" fontId="8" fillId="3" borderId="6" xfId="3" applyNumberFormat="1" applyFont="1" applyFill="1" applyBorder="1" applyAlignment="1">
      <alignment horizontal="center"/>
    </xf>
    <xf numFmtId="0" fontId="7" fillId="3" borderId="6" xfId="0" applyFont="1" applyFill="1" applyBorder="1" applyAlignment="1">
      <alignment horizontal="center" wrapText="1"/>
    </xf>
    <xf numFmtId="14" fontId="7" fillId="0" borderId="6" xfId="3" applyNumberFormat="1" applyFont="1" applyBorder="1" applyAlignment="1">
      <alignment horizontal="center"/>
    </xf>
    <xf numFmtId="0" fontId="7" fillId="0" borderId="6" xfId="0" applyFont="1" applyBorder="1" applyAlignment="1">
      <alignment horizontal="center" wrapText="1"/>
    </xf>
    <xf numFmtId="14" fontId="7" fillId="0" borderId="6" xfId="0" applyNumberFormat="1" applyFont="1" applyBorder="1" applyAlignment="1">
      <alignment horizontal="center" wrapText="1"/>
    </xf>
    <xf numFmtId="43" fontId="7" fillId="0" borderId="6" xfId="1" applyFont="1" applyBorder="1" applyAlignment="1">
      <alignment horizontal="center" wrapText="1"/>
    </xf>
    <xf numFmtId="0" fontId="18" fillId="0" borderId="0" xfId="0" applyFont="1"/>
    <xf numFmtId="43" fontId="18" fillId="0" borderId="0" xfId="0" applyNumberFormat="1" applyFont="1"/>
    <xf numFmtId="43" fontId="18" fillId="0" borderId="0" xfId="1" applyFont="1"/>
    <xf numFmtId="14" fontId="7" fillId="0" borderId="6" xfId="3" applyNumberFormat="1" applyFont="1" applyBorder="1" applyAlignment="1">
      <alignment horizontal="right"/>
    </xf>
    <xf numFmtId="14" fontId="7" fillId="3" borderId="6" xfId="3" applyNumberFormat="1" applyFont="1" applyFill="1" applyBorder="1" applyAlignment="1">
      <alignment horizontal="right"/>
    </xf>
    <xf numFmtId="43" fontId="2" fillId="3" borderId="6" xfId="1" applyFont="1" applyFill="1" applyBorder="1" applyAlignment="1"/>
    <xf numFmtId="14" fontId="19" fillId="3" borderId="6" xfId="3" applyNumberFormat="1" applyFont="1" applyFill="1" applyBorder="1" applyAlignment="1">
      <alignment horizontal="right"/>
    </xf>
    <xf numFmtId="0" fontId="12" fillId="3" borderId="0" xfId="0" applyFont="1" applyFill="1" applyAlignment="1">
      <alignment horizontal="left" wrapText="1"/>
    </xf>
    <xf numFmtId="0" fontId="5" fillId="0" borderId="0" xfId="0" applyFont="1" applyAlignment="1">
      <alignment horizontal="left" vertical="center"/>
    </xf>
    <xf numFmtId="0" fontId="20" fillId="0" borderId="0" xfId="0" applyFont="1" applyAlignment="1">
      <alignment vertical="center"/>
    </xf>
    <xf numFmtId="14" fontId="19" fillId="3" borderId="0" xfId="3" applyNumberFormat="1" applyFont="1" applyFill="1" applyAlignment="1">
      <alignment horizontal="right"/>
    </xf>
    <xf numFmtId="0" fontId="7" fillId="0" borderId="0" xfId="0" applyFont="1" applyAlignment="1">
      <alignment horizontal="left" wrapText="1"/>
    </xf>
    <xf numFmtId="1" fontId="10" fillId="0" borderId="0" xfId="3" applyNumberFormat="1" applyFont="1" applyAlignment="1">
      <alignment horizontal="center"/>
    </xf>
    <xf numFmtId="1" fontId="7" fillId="3" borderId="0" xfId="3" applyNumberFormat="1" applyFont="1" applyFill="1" applyAlignment="1">
      <alignment horizontal="center"/>
    </xf>
    <xf numFmtId="14" fontId="8" fillId="3" borderId="6" xfId="0" applyNumberFormat="1" applyFont="1" applyFill="1" applyBorder="1" applyAlignment="1">
      <alignment horizontal="center" wrapText="1"/>
    </xf>
    <xf numFmtId="0" fontId="0" fillId="0" borderId="6" xfId="0" applyBorder="1"/>
    <xf numFmtId="0" fontId="7" fillId="0" borderId="6" xfId="0" applyFont="1" applyBorder="1" applyAlignment="1">
      <alignment horizontal="left" wrapText="1"/>
    </xf>
    <xf numFmtId="43" fontId="0" fillId="0" borderId="6" xfId="0" applyNumberFormat="1" applyBorder="1"/>
    <xf numFmtId="0" fontId="0" fillId="0" borderId="10" xfId="0" applyBorder="1"/>
    <xf numFmtId="43" fontId="9" fillId="0" borderId="0" xfId="1" applyFont="1" applyFill="1" applyBorder="1" applyAlignment="1">
      <alignment horizontal="center"/>
    </xf>
    <xf numFmtId="49" fontId="8" fillId="3" borderId="6" xfId="0" applyNumberFormat="1" applyFont="1" applyFill="1" applyBorder="1" applyAlignment="1">
      <alignment horizontal="left" wrapText="1"/>
    </xf>
    <xf numFmtId="0" fontId="21" fillId="0" borderId="0" xfId="0" applyFont="1"/>
    <xf numFmtId="0" fontId="8" fillId="3" borderId="6" xfId="0" applyFont="1" applyFill="1" applyBorder="1" applyAlignment="1">
      <alignment horizontal="left" wrapText="1"/>
    </xf>
    <xf numFmtId="14" fontId="8" fillId="3" borderId="6" xfId="3" applyNumberFormat="1" applyFont="1" applyFill="1" applyBorder="1" applyAlignment="1">
      <alignment horizontal="right"/>
    </xf>
    <xf numFmtId="14" fontId="8" fillId="3" borderId="6" xfId="0" applyNumberFormat="1" applyFont="1" applyFill="1" applyBorder="1" applyAlignment="1">
      <alignment horizontal="left" wrapText="1"/>
    </xf>
    <xf numFmtId="39" fontId="5" fillId="2" borderId="4" xfId="0" applyNumberFormat="1" applyFont="1" applyFill="1" applyBorder="1" applyAlignment="1">
      <alignment horizontal="center"/>
    </xf>
    <xf numFmtId="39" fontId="5" fillId="2" borderId="11" xfId="0" applyNumberFormat="1" applyFont="1" applyFill="1" applyBorder="1" applyAlignment="1">
      <alignment horizontal="center"/>
    </xf>
    <xf numFmtId="43" fontId="24" fillId="3" borderId="6" xfId="1" applyFont="1" applyFill="1" applyBorder="1" applyAlignment="1"/>
    <xf numFmtId="43" fontId="2" fillId="3" borderId="0" xfId="1" applyFont="1" applyFill="1" applyBorder="1" applyAlignment="1"/>
    <xf numFmtId="43" fontId="25" fillId="0" borderId="0" xfId="1" applyFont="1"/>
    <xf numFmtId="0" fontId="12" fillId="3" borderId="0" xfId="0" applyFont="1" applyFill="1" applyAlignment="1">
      <alignment horizontal="left" wrapText="1"/>
    </xf>
    <xf numFmtId="0" fontId="3" fillId="3" borderId="0" xfId="0" applyFont="1" applyFill="1" applyAlignment="1">
      <alignment horizontal="left"/>
    </xf>
    <xf numFmtId="0" fontId="2" fillId="0" borderId="0" xfId="0" applyFont="1" applyAlignment="1">
      <alignment horizontal="center" vertical="center"/>
    </xf>
    <xf numFmtId="49" fontId="4" fillId="0" borderId="8" xfId="0" applyNumberFormat="1" applyFont="1" applyBorder="1" applyAlignment="1">
      <alignment horizontal="left" wrapText="1"/>
    </xf>
    <xf numFmtId="49" fontId="4" fillId="0" borderId="9" xfId="0" applyNumberFormat="1" applyFont="1" applyBorder="1" applyAlignment="1">
      <alignment horizontal="left" wrapText="1"/>
    </xf>
    <xf numFmtId="49" fontId="4" fillId="0" borderId="10" xfId="0" applyNumberFormat="1" applyFont="1" applyBorder="1" applyAlignment="1">
      <alignment horizontal="left" wrapText="1"/>
    </xf>
    <xf numFmtId="14" fontId="7" fillId="0" borderId="8" xfId="0" applyNumberFormat="1" applyFont="1" applyBorder="1" applyAlignment="1">
      <alignment horizontal="center"/>
    </xf>
    <xf numFmtId="14" fontId="7" fillId="0" borderId="10" xfId="0" applyNumberFormat="1" applyFont="1" applyBorder="1" applyAlignment="1">
      <alignment horizontal="center"/>
    </xf>
    <xf numFmtId="43" fontId="3" fillId="3" borderId="0" xfId="1" applyFont="1" applyFill="1" applyAlignment="1">
      <alignment horizontal="right"/>
    </xf>
    <xf numFmtId="14" fontId="22" fillId="3" borderId="8" xfId="0" applyNumberFormat="1" applyFont="1" applyFill="1" applyBorder="1" applyAlignment="1">
      <alignment horizontal="center"/>
    </xf>
    <xf numFmtId="14" fontId="22" fillId="3" borderId="10" xfId="0" applyNumberFormat="1" applyFont="1" applyFill="1" applyBorder="1" applyAlignment="1">
      <alignment horizontal="center"/>
    </xf>
    <xf numFmtId="14" fontId="23" fillId="3" borderId="8" xfId="0" applyNumberFormat="1" applyFont="1" applyFill="1" applyBorder="1" applyAlignment="1">
      <alignment horizontal="center"/>
    </xf>
    <xf numFmtId="14" fontId="23" fillId="3" borderId="10" xfId="0" applyNumberFormat="1" applyFont="1" applyFill="1" applyBorder="1" applyAlignment="1">
      <alignment horizontal="center"/>
    </xf>
  </cellXfs>
  <cellStyles count="6">
    <cellStyle name="Millares" xfId="1" builtinId="3"/>
    <cellStyle name="Millares 2" xfId="5" xr:uid="{83B21436-9017-4B71-84C2-831FB22F35BF}"/>
    <cellStyle name="Normal" xfId="0" builtinId="0"/>
    <cellStyle name="Normal 2" xfId="2" xr:uid="{00000000-0005-0000-0000-000002000000}"/>
    <cellStyle name="Normal 2 2" xfId="3" xr:uid="{00000000-0005-0000-0000-000003000000}"/>
    <cellStyle name="Normal 3" xfId="4" xr:uid="{A60869CF-545C-4476-8E16-080516E08D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85726</xdr:rowOff>
    </xdr:from>
    <xdr:to>
      <xdr:col>0</xdr:col>
      <xdr:colOff>1046454</xdr:colOff>
      <xdr:row>3</xdr:row>
      <xdr:rowOff>228601</xdr:rowOff>
    </xdr:to>
    <xdr:pic>
      <xdr:nvPicPr>
        <xdr:cNvPr id="2" name="2 Imagen" descr="C:\Users\Auxiliar1\Downloads\Logo SRS Enriquillo 1 (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85725" y="85726"/>
          <a:ext cx="960729"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3</xdr:col>
      <xdr:colOff>1047750</xdr:colOff>
      <xdr:row>3</xdr:row>
      <xdr:rowOff>219075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257300" y="180975"/>
          <a:ext cx="2914650" cy="752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3</xdr:col>
      <xdr:colOff>1047750</xdr:colOff>
      <xdr:row>3</xdr:row>
      <xdr:rowOff>219075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257300" y="180975"/>
          <a:ext cx="2914650" cy="752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3</xdr:col>
      <xdr:colOff>1562100</xdr:colOff>
      <xdr:row>3</xdr:row>
      <xdr:rowOff>219075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257300" y="180975"/>
          <a:ext cx="2914650" cy="752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2</xdr:col>
      <xdr:colOff>1731778</xdr:colOff>
      <xdr:row>3</xdr:row>
      <xdr:rowOff>219075</xdr:rowOff>
    </xdr:to>
    <xdr:pic>
      <xdr:nvPicPr>
        <xdr:cNvPr id="2" name="Imagen 1">
          <a:extLst>
            <a:ext uri="{FF2B5EF4-FFF2-40B4-BE49-F238E27FC236}">
              <a16:creationId xmlns:a16="http://schemas.microsoft.com/office/drawing/2014/main" id="{03C0A6C5-6381-46D9-93F7-A4BCAD05074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114425" y="180975"/>
          <a:ext cx="2914650" cy="752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5"/>
  <sheetViews>
    <sheetView topLeftCell="A4" zoomScale="70" zoomScaleNormal="70" workbookViewId="0">
      <selection activeCell="E21" sqref="E21"/>
    </sheetView>
  </sheetViews>
  <sheetFormatPr baseColWidth="10" defaultRowHeight="15" x14ac:dyDescent="0.25"/>
  <cols>
    <col min="1" max="1" width="20.28515625" customWidth="1"/>
    <col min="2" max="2" width="19.28515625" hidden="1" customWidth="1"/>
    <col min="3" max="3" width="26.5703125" customWidth="1"/>
    <col min="4" max="4" width="41" customWidth="1"/>
    <col min="5" max="5" width="66.42578125" customWidth="1"/>
    <col min="6" max="6" width="21.140625" customWidth="1"/>
    <col min="7" max="7" width="24.28515625" customWidth="1"/>
    <col min="8" max="8" width="27.140625" customWidth="1"/>
    <col min="10" max="10" width="13.140625" bestFit="1" customWidth="1"/>
  </cols>
  <sheetData>
    <row r="1" spans="1:10" ht="18.75" x14ac:dyDescent="0.25">
      <c r="A1" s="83" t="s">
        <v>0</v>
      </c>
      <c r="B1" s="83"/>
      <c r="C1" s="83"/>
      <c r="D1" s="83"/>
      <c r="E1" s="83"/>
      <c r="F1" s="83"/>
      <c r="G1" s="83"/>
      <c r="H1" s="83"/>
    </row>
    <row r="2" spans="1:10" ht="18.75" x14ac:dyDescent="0.25">
      <c r="A2" s="83" t="s">
        <v>1</v>
      </c>
      <c r="B2" s="83"/>
      <c r="C2" s="83"/>
      <c r="D2" s="83"/>
      <c r="E2" s="83"/>
      <c r="F2" s="83"/>
      <c r="G2" s="83"/>
      <c r="H2" s="83"/>
    </row>
    <row r="3" spans="1:10" ht="18.75" x14ac:dyDescent="0.25">
      <c r="A3" s="83" t="s">
        <v>2</v>
      </c>
      <c r="B3" s="83"/>
      <c r="C3" s="83"/>
      <c r="D3" s="83"/>
      <c r="E3" s="83"/>
      <c r="F3" s="83"/>
      <c r="G3" s="83"/>
      <c r="H3" s="83"/>
    </row>
    <row r="4" spans="1:10" ht="18.75" x14ac:dyDescent="0.25">
      <c r="A4" s="83" t="s">
        <v>3</v>
      </c>
      <c r="B4" s="83"/>
      <c r="C4" s="83"/>
      <c r="D4" s="83"/>
      <c r="E4" s="83"/>
      <c r="F4" s="83"/>
      <c r="G4" s="83"/>
      <c r="H4" s="83"/>
    </row>
    <row r="5" spans="1:10" ht="19.5" thickBot="1" x14ac:dyDescent="0.35">
      <c r="A5" s="1" t="s">
        <v>4</v>
      </c>
      <c r="B5" s="2"/>
      <c r="C5" s="2"/>
      <c r="D5" s="3"/>
      <c r="E5" s="2"/>
      <c r="F5" s="2"/>
      <c r="G5" s="3"/>
      <c r="H5" s="4">
        <v>45688</v>
      </c>
    </row>
    <row r="6" spans="1:10" ht="15.75" x14ac:dyDescent="0.25">
      <c r="A6" s="5" t="s">
        <v>5</v>
      </c>
      <c r="B6" s="6" t="s">
        <v>6</v>
      </c>
      <c r="C6" s="7" t="s">
        <v>7</v>
      </c>
      <c r="D6" s="8" t="s">
        <v>8</v>
      </c>
      <c r="E6" s="8" t="s">
        <v>15</v>
      </c>
      <c r="F6" s="9" t="s">
        <v>9</v>
      </c>
      <c r="G6" s="10" t="s">
        <v>10</v>
      </c>
      <c r="H6" s="18" t="s">
        <v>11</v>
      </c>
    </row>
    <row r="7" spans="1:10" ht="18.75" x14ac:dyDescent="0.3">
      <c r="A7" s="34"/>
      <c r="B7" s="84" t="s">
        <v>17</v>
      </c>
      <c r="C7" s="85"/>
      <c r="D7" s="85"/>
      <c r="E7" s="85"/>
      <c r="F7" s="85"/>
      <c r="G7" s="86"/>
      <c r="H7" s="35"/>
    </row>
    <row r="8" spans="1:10" ht="18.75" x14ac:dyDescent="0.3">
      <c r="A8" s="24"/>
      <c r="B8" s="25"/>
      <c r="C8" s="26"/>
      <c r="D8" s="22"/>
      <c r="E8" s="22" t="s">
        <v>52</v>
      </c>
      <c r="F8" s="21">
        <v>1038548.76</v>
      </c>
      <c r="H8" s="21">
        <f>F8</f>
        <v>1038548.76</v>
      </c>
      <c r="J8" s="33"/>
    </row>
    <row r="9" spans="1:10" ht="18.75" x14ac:dyDescent="0.3">
      <c r="A9" s="24">
        <v>45659</v>
      </c>
      <c r="B9" s="25"/>
      <c r="C9" s="29">
        <v>4524000000037</v>
      </c>
      <c r="D9" s="22" t="s">
        <v>13</v>
      </c>
      <c r="E9" s="22" t="s">
        <v>13</v>
      </c>
      <c r="F9" s="21">
        <v>309778.59999999998</v>
      </c>
      <c r="H9" s="21">
        <f>H8+F9</f>
        <v>1348327.3599999999</v>
      </c>
    </row>
    <row r="10" spans="1:10" ht="41.25" customHeight="1" x14ac:dyDescent="0.3">
      <c r="A10" s="42">
        <v>45659</v>
      </c>
      <c r="B10" s="25"/>
      <c r="C10" s="40">
        <v>15271</v>
      </c>
      <c r="D10" s="37" t="s">
        <v>29</v>
      </c>
      <c r="E10" s="38" t="s">
        <v>34</v>
      </c>
      <c r="F10" s="21"/>
      <c r="G10" s="21">
        <v>81000</v>
      </c>
      <c r="H10" s="21">
        <f>H9-G10</f>
        <v>1267327.3599999999</v>
      </c>
    </row>
    <row r="11" spans="1:10" ht="52.5" x14ac:dyDescent="0.3">
      <c r="A11" s="42">
        <v>45664</v>
      </c>
      <c r="B11" s="25"/>
      <c r="C11" s="40">
        <v>38669044096</v>
      </c>
      <c r="D11" s="38" t="s">
        <v>14</v>
      </c>
      <c r="E11" s="38" t="s">
        <v>35</v>
      </c>
      <c r="F11" s="21"/>
      <c r="G11" s="21">
        <v>310124.57</v>
      </c>
      <c r="H11" s="21">
        <f t="shared" ref="H11:H23" si="0">H10-G11</f>
        <v>957202.7899999998</v>
      </c>
    </row>
    <row r="12" spans="1:10" ht="27" x14ac:dyDescent="0.3">
      <c r="A12" s="42">
        <v>45665</v>
      </c>
      <c r="B12" s="25"/>
      <c r="C12" s="40">
        <v>15269</v>
      </c>
      <c r="D12" s="37" t="s">
        <v>56</v>
      </c>
      <c r="E12" s="38" t="s">
        <v>57</v>
      </c>
      <c r="F12" s="21"/>
      <c r="G12" s="21">
        <v>21780.99</v>
      </c>
      <c r="H12" s="21">
        <f t="shared" si="0"/>
        <v>935421.79999999981</v>
      </c>
    </row>
    <row r="13" spans="1:10" s="11" customFormat="1" ht="18.75" x14ac:dyDescent="0.3">
      <c r="A13" s="42" t="s">
        <v>36</v>
      </c>
      <c r="B13" s="16"/>
      <c r="C13" s="40">
        <v>15283</v>
      </c>
      <c r="D13" s="37" t="s">
        <v>37</v>
      </c>
      <c r="E13" s="28" t="s">
        <v>24</v>
      </c>
      <c r="F13" s="27"/>
      <c r="G13" s="21">
        <v>20790</v>
      </c>
      <c r="H13" s="21">
        <f t="shared" si="0"/>
        <v>914631.79999999981</v>
      </c>
      <c r="J13" s="39"/>
    </row>
    <row r="14" spans="1:10" s="11" customFormat="1" ht="54" customHeight="1" x14ac:dyDescent="0.3">
      <c r="A14" s="42">
        <v>45671</v>
      </c>
      <c r="B14" s="16"/>
      <c r="C14" s="40">
        <v>15277</v>
      </c>
      <c r="D14" s="37" t="s">
        <v>59</v>
      </c>
      <c r="E14" s="38" t="s">
        <v>38</v>
      </c>
      <c r="F14" s="27"/>
      <c r="G14" s="21">
        <v>20790</v>
      </c>
      <c r="H14" s="21">
        <f t="shared" si="0"/>
        <v>893841.79999999981</v>
      </c>
      <c r="J14" s="39"/>
    </row>
    <row r="15" spans="1:10" s="11" customFormat="1" ht="18.75" x14ac:dyDescent="0.3">
      <c r="A15" s="42">
        <v>45674</v>
      </c>
      <c r="B15" s="16"/>
      <c r="C15" s="45">
        <v>38727563868</v>
      </c>
      <c r="D15" s="37" t="s">
        <v>58</v>
      </c>
      <c r="E15" s="38" t="s">
        <v>41</v>
      </c>
      <c r="F15" s="27"/>
      <c r="G15" s="21">
        <v>11440.68</v>
      </c>
      <c r="H15" s="21">
        <f t="shared" si="0"/>
        <v>882401.11999999976</v>
      </c>
      <c r="J15" s="39"/>
    </row>
    <row r="16" spans="1:10" s="11" customFormat="1" ht="18.75" x14ac:dyDescent="0.3">
      <c r="A16" s="42">
        <v>45674</v>
      </c>
      <c r="B16" s="16"/>
      <c r="C16" s="40">
        <v>38727537593</v>
      </c>
      <c r="D16" s="37" t="s">
        <v>39</v>
      </c>
      <c r="E16" s="38" t="s">
        <v>42</v>
      </c>
      <c r="F16" s="27"/>
      <c r="G16" s="21">
        <v>11440.68</v>
      </c>
      <c r="H16" s="21">
        <f t="shared" si="0"/>
        <v>870960.43999999971</v>
      </c>
      <c r="J16" s="39"/>
    </row>
    <row r="17" spans="1:10" s="11" customFormat="1" ht="18.75" x14ac:dyDescent="0.3">
      <c r="A17" s="42">
        <v>45674</v>
      </c>
      <c r="B17" s="16"/>
      <c r="C17" s="40">
        <v>38727516742</v>
      </c>
      <c r="D17" s="37" t="s">
        <v>40</v>
      </c>
      <c r="E17" s="38" t="s">
        <v>42</v>
      </c>
      <c r="F17" s="27"/>
      <c r="G17" s="21">
        <v>15254.25</v>
      </c>
      <c r="H17" s="21">
        <f t="shared" si="0"/>
        <v>855706.18999999971</v>
      </c>
      <c r="J17" s="39"/>
    </row>
    <row r="18" spans="1:10" s="11" customFormat="1" ht="18.75" x14ac:dyDescent="0.3">
      <c r="A18" s="42">
        <v>45674</v>
      </c>
      <c r="B18" s="16"/>
      <c r="C18" s="40">
        <v>38727297307</v>
      </c>
      <c r="D18" s="37" t="s">
        <v>43</v>
      </c>
      <c r="E18" s="38" t="s">
        <v>42</v>
      </c>
      <c r="F18" s="27"/>
      <c r="G18" s="21">
        <v>15254.23</v>
      </c>
      <c r="H18" s="21">
        <f t="shared" si="0"/>
        <v>840451.95999999973</v>
      </c>
      <c r="J18" s="39"/>
    </row>
    <row r="19" spans="1:10" s="11" customFormat="1" ht="27" x14ac:dyDescent="0.3">
      <c r="A19" s="42">
        <v>45674</v>
      </c>
      <c r="B19" s="16"/>
      <c r="C19" s="40">
        <v>38726984242</v>
      </c>
      <c r="D19" s="37" t="s">
        <v>44</v>
      </c>
      <c r="E19" s="38" t="s">
        <v>45</v>
      </c>
      <c r="F19" s="27"/>
      <c r="G19" s="21">
        <v>57348</v>
      </c>
      <c r="H19" s="21">
        <f t="shared" si="0"/>
        <v>783103.95999999973</v>
      </c>
      <c r="J19" s="39"/>
    </row>
    <row r="20" spans="1:10" s="11" customFormat="1" ht="18.75" x14ac:dyDescent="0.3">
      <c r="A20" s="42" t="s">
        <v>46</v>
      </c>
      <c r="B20" s="16"/>
      <c r="C20" s="40">
        <v>250500466338</v>
      </c>
      <c r="D20" s="37" t="s">
        <v>47</v>
      </c>
      <c r="E20" s="37" t="s">
        <v>49</v>
      </c>
      <c r="F20" s="27"/>
      <c r="G20" s="21">
        <v>68392.88</v>
      </c>
      <c r="H20" s="21">
        <f t="shared" si="0"/>
        <v>714711.07999999973</v>
      </c>
      <c r="J20" s="39"/>
    </row>
    <row r="21" spans="1:10" s="11" customFormat="1" ht="18.75" x14ac:dyDescent="0.3">
      <c r="A21" s="42">
        <v>45677</v>
      </c>
      <c r="B21" s="16"/>
      <c r="C21" s="40">
        <v>250003747866</v>
      </c>
      <c r="D21" s="37" t="s">
        <v>47</v>
      </c>
      <c r="E21" s="37" t="s">
        <v>48</v>
      </c>
      <c r="F21" s="27"/>
      <c r="G21" s="21">
        <v>21695.79</v>
      </c>
      <c r="H21" s="21">
        <f t="shared" si="0"/>
        <v>693015.28999999969</v>
      </c>
    </row>
    <row r="22" spans="1:10" s="11" customFormat="1" ht="31.5" customHeight="1" x14ac:dyDescent="0.3">
      <c r="A22" s="42">
        <v>45677</v>
      </c>
      <c r="B22" s="16"/>
      <c r="C22" s="40">
        <v>38746869115</v>
      </c>
      <c r="D22" s="37" t="s">
        <v>60</v>
      </c>
      <c r="E22" s="38" t="s">
        <v>61</v>
      </c>
      <c r="F22" s="17"/>
      <c r="G22" s="21">
        <v>123102.2</v>
      </c>
      <c r="H22" s="21">
        <f t="shared" si="0"/>
        <v>569913.08999999973</v>
      </c>
    </row>
    <row r="23" spans="1:10" s="11" customFormat="1" ht="42" customHeight="1" x14ac:dyDescent="0.3">
      <c r="A23" s="42">
        <v>45685</v>
      </c>
      <c r="B23" s="16"/>
      <c r="C23" s="40">
        <v>15284</v>
      </c>
      <c r="D23" s="37" t="s">
        <v>62</v>
      </c>
      <c r="E23" s="38" t="s">
        <v>50</v>
      </c>
      <c r="F23" s="17"/>
      <c r="G23" s="21">
        <v>20790</v>
      </c>
      <c r="H23" s="21">
        <f t="shared" si="0"/>
        <v>549123.08999999973</v>
      </c>
    </row>
    <row r="24" spans="1:10" ht="18.75" x14ac:dyDescent="0.3">
      <c r="A24" s="24" t="s">
        <v>53</v>
      </c>
      <c r="B24" s="25"/>
      <c r="C24" s="26">
        <v>45240000000</v>
      </c>
      <c r="D24" s="22" t="s">
        <v>64</v>
      </c>
      <c r="E24" s="22" t="s">
        <v>63</v>
      </c>
      <c r="F24" s="21">
        <v>8368244.3700000001</v>
      </c>
      <c r="G24" s="21"/>
      <c r="H24" s="21">
        <f>H23+F24</f>
        <v>8917367.459999999</v>
      </c>
      <c r="J24" s="33"/>
    </row>
    <row r="25" spans="1:10" s="11" customFormat="1" ht="27" x14ac:dyDescent="0.3">
      <c r="A25" s="42">
        <v>45688</v>
      </c>
      <c r="B25" s="16"/>
      <c r="C25" s="43"/>
      <c r="D25" s="37" t="s">
        <v>22</v>
      </c>
      <c r="E25" s="38" t="s">
        <v>51</v>
      </c>
      <c r="F25" s="17"/>
      <c r="G25" s="21">
        <v>1133280.1599999999</v>
      </c>
      <c r="H25" s="21">
        <f>H24-G25</f>
        <v>7784087.2999999989</v>
      </c>
    </row>
    <row r="26" spans="1:10" s="11" customFormat="1" ht="18.75" x14ac:dyDescent="0.3">
      <c r="A26" s="42">
        <v>45688</v>
      </c>
      <c r="B26" s="16"/>
      <c r="C26" s="43"/>
      <c r="D26" s="37" t="s">
        <v>54</v>
      </c>
      <c r="E26" s="38" t="s">
        <v>55</v>
      </c>
      <c r="F26" s="17"/>
      <c r="G26" s="21">
        <v>1513.49</v>
      </c>
      <c r="H26" s="21">
        <f>+H25-G26</f>
        <v>7782573.8099999987</v>
      </c>
    </row>
    <row r="27" spans="1:10" ht="14.25" customHeight="1" x14ac:dyDescent="0.3">
      <c r="A27" s="14"/>
      <c r="B27" s="16"/>
      <c r="C27" s="13"/>
      <c r="D27" s="15"/>
      <c r="E27" s="15"/>
      <c r="F27" s="19">
        <f>SUM(F8:F25)</f>
        <v>9716571.7300000004</v>
      </c>
      <c r="G27" s="19">
        <f>SUM(G10:G26)</f>
        <v>1933997.9199999997</v>
      </c>
      <c r="H27" s="44">
        <f>+F27-G27</f>
        <v>7782573.8100000005</v>
      </c>
    </row>
    <row r="28" spans="1:10" ht="32.25" customHeight="1" x14ac:dyDescent="0.25">
      <c r="A28" s="20"/>
      <c r="B28" s="81" t="s">
        <v>12</v>
      </c>
      <c r="C28" s="81"/>
      <c r="D28" s="20"/>
      <c r="E28" s="20"/>
      <c r="F28" s="82"/>
      <c r="G28" s="82"/>
      <c r="H28" s="23"/>
      <c r="J28" s="12"/>
    </row>
    <row r="29" spans="1:10" hidden="1" x14ac:dyDescent="0.25"/>
    <row r="30" spans="1:10" x14ac:dyDescent="0.25">
      <c r="H30" s="32"/>
    </row>
    <row r="31" spans="1:10" x14ac:dyDescent="0.25">
      <c r="F31" s="12"/>
      <c r="G31" s="32"/>
      <c r="H31" s="32"/>
    </row>
    <row r="32" spans="1:10" x14ac:dyDescent="0.25">
      <c r="G32" s="12"/>
      <c r="H32" s="32"/>
    </row>
    <row r="33" spans="7:8" x14ac:dyDescent="0.25">
      <c r="G33" s="32"/>
      <c r="H33" s="32"/>
    </row>
    <row r="34" spans="7:8" x14ac:dyDescent="0.25">
      <c r="G34" s="12"/>
      <c r="H34" s="32"/>
    </row>
    <row r="35" spans="7:8" x14ac:dyDescent="0.25">
      <c r="H35" s="32"/>
    </row>
    <row r="36" spans="7:8" x14ac:dyDescent="0.25">
      <c r="H36" s="32"/>
    </row>
    <row r="37" spans="7:8" x14ac:dyDescent="0.25">
      <c r="H37" s="32"/>
    </row>
    <row r="38" spans="7:8" x14ac:dyDescent="0.25">
      <c r="H38" s="32"/>
    </row>
    <row r="39" spans="7:8" x14ac:dyDescent="0.25">
      <c r="H39" s="32"/>
    </row>
    <row r="40" spans="7:8" x14ac:dyDescent="0.25">
      <c r="H40" s="32"/>
    </row>
    <row r="41" spans="7:8" x14ac:dyDescent="0.25">
      <c r="H41" s="32"/>
    </row>
    <row r="42" spans="7:8" x14ac:dyDescent="0.25">
      <c r="H42" s="32"/>
    </row>
    <row r="43" spans="7:8" x14ac:dyDescent="0.25">
      <c r="H43" s="32"/>
    </row>
    <row r="44" spans="7:8" x14ac:dyDescent="0.25">
      <c r="H44" s="32"/>
    </row>
    <row r="45" spans="7:8" x14ac:dyDescent="0.25">
      <c r="H45" s="32"/>
    </row>
    <row r="46" spans="7:8" x14ac:dyDescent="0.25">
      <c r="H46" s="32"/>
    </row>
    <row r="47" spans="7:8" x14ac:dyDescent="0.25">
      <c r="H47" s="32"/>
    </row>
    <row r="48" spans="7:8" x14ac:dyDescent="0.25">
      <c r="H48" s="32"/>
    </row>
    <row r="49" spans="5:8" x14ac:dyDescent="0.25">
      <c r="H49" s="32"/>
    </row>
    <row r="50" spans="5:8" x14ac:dyDescent="0.25">
      <c r="H50" s="32"/>
    </row>
    <row r="51" spans="5:8" x14ac:dyDescent="0.25">
      <c r="H51" s="32"/>
    </row>
    <row r="52" spans="5:8" x14ac:dyDescent="0.25">
      <c r="H52" s="32"/>
    </row>
    <row r="53" spans="5:8" x14ac:dyDescent="0.25">
      <c r="H53" s="32"/>
    </row>
    <row r="54" spans="5:8" x14ac:dyDescent="0.25">
      <c r="H54" s="32"/>
    </row>
    <row r="55" spans="5:8" x14ac:dyDescent="0.25">
      <c r="H55" s="32"/>
    </row>
    <row r="56" spans="5:8" x14ac:dyDescent="0.25">
      <c r="E56" t="s">
        <v>33</v>
      </c>
      <c r="H56" s="32"/>
    </row>
    <row r="57" spans="5:8" x14ac:dyDescent="0.25">
      <c r="H57" s="32"/>
    </row>
    <row r="58" spans="5:8" x14ac:dyDescent="0.25">
      <c r="H58" s="32"/>
    </row>
    <row r="59" spans="5:8" x14ac:dyDescent="0.25">
      <c r="H59" s="32"/>
    </row>
    <row r="60" spans="5:8" x14ac:dyDescent="0.25">
      <c r="H60" s="32"/>
    </row>
    <row r="61" spans="5:8" x14ac:dyDescent="0.25">
      <c r="H61" s="32"/>
    </row>
    <row r="62" spans="5:8" x14ac:dyDescent="0.25">
      <c r="H62" s="32"/>
    </row>
    <row r="63" spans="5:8" x14ac:dyDescent="0.25">
      <c r="H63" s="32"/>
    </row>
    <row r="64" spans="5:8" x14ac:dyDescent="0.25">
      <c r="H64" s="32"/>
    </row>
    <row r="65" spans="8:8" x14ac:dyDescent="0.25">
      <c r="H65" s="32"/>
    </row>
    <row r="66" spans="8:8" x14ac:dyDescent="0.25">
      <c r="H66" s="32"/>
    </row>
    <row r="67" spans="8:8" x14ac:dyDescent="0.25">
      <c r="H67" s="32"/>
    </row>
    <row r="68" spans="8:8" x14ac:dyDescent="0.25">
      <c r="H68" s="32"/>
    </row>
    <row r="69" spans="8:8" x14ac:dyDescent="0.25">
      <c r="H69" s="32"/>
    </row>
    <row r="70" spans="8:8" x14ac:dyDescent="0.25">
      <c r="H70" s="32"/>
    </row>
    <row r="71" spans="8:8" x14ac:dyDescent="0.25">
      <c r="H71" s="32"/>
    </row>
    <row r="72" spans="8:8" x14ac:dyDescent="0.25">
      <c r="H72" s="32"/>
    </row>
    <row r="73" spans="8:8" x14ac:dyDescent="0.25">
      <c r="H73" s="32"/>
    </row>
    <row r="74" spans="8:8" x14ac:dyDescent="0.25">
      <c r="H74" s="32"/>
    </row>
    <row r="75" spans="8:8" x14ac:dyDescent="0.25">
      <c r="H75" s="32"/>
    </row>
    <row r="76" spans="8:8" x14ac:dyDescent="0.25">
      <c r="H76" s="32"/>
    </row>
    <row r="77" spans="8:8" x14ac:dyDescent="0.25">
      <c r="H77" s="32"/>
    </row>
    <row r="78" spans="8:8" x14ac:dyDescent="0.25">
      <c r="H78" s="32"/>
    </row>
    <row r="79" spans="8:8" x14ac:dyDescent="0.25">
      <c r="H79" s="32"/>
    </row>
    <row r="80" spans="8:8" x14ac:dyDescent="0.25">
      <c r="H80" s="32"/>
    </row>
    <row r="81" spans="8:8" x14ac:dyDescent="0.25">
      <c r="H81" s="32"/>
    </row>
    <row r="82" spans="8:8" x14ac:dyDescent="0.25">
      <c r="H82" s="32"/>
    </row>
    <row r="83" spans="8:8" x14ac:dyDescent="0.25">
      <c r="H83" s="32"/>
    </row>
    <row r="85" spans="8:8" x14ac:dyDescent="0.25">
      <c r="H85" s="32"/>
    </row>
  </sheetData>
  <mergeCells count="7">
    <mergeCell ref="B28:C28"/>
    <mergeCell ref="F28:G28"/>
    <mergeCell ref="A1:H1"/>
    <mergeCell ref="A2:H2"/>
    <mergeCell ref="A3:H3"/>
    <mergeCell ref="A4:H4"/>
    <mergeCell ref="B7:G7"/>
  </mergeCells>
  <pageMargins left="0.25" right="0.25" top="0.75" bottom="0.75" header="0.3" footer="0.3"/>
  <pageSetup paperSize="5" scale="65" fitToWidth="0"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4"/>
  <sheetViews>
    <sheetView topLeftCell="D53" workbookViewId="0">
      <selection activeCell="E86" sqref="E86"/>
    </sheetView>
  </sheetViews>
  <sheetFormatPr baseColWidth="10" defaultRowHeight="15" x14ac:dyDescent="0.25"/>
  <cols>
    <col min="1" max="1" width="20.28515625" customWidth="1"/>
    <col min="2" max="2" width="19.28515625" hidden="1" customWidth="1"/>
    <col min="3" max="3" width="26.5703125" customWidth="1"/>
    <col min="4" max="4" width="41.85546875" bestFit="1" customWidth="1"/>
    <col min="5" max="5" width="48.7109375" customWidth="1"/>
    <col min="6" max="6" width="21.140625" customWidth="1"/>
    <col min="7" max="7" width="24.28515625" customWidth="1"/>
    <col min="8" max="8" width="27.140625" customWidth="1"/>
    <col min="10" max="10" width="13.140625" bestFit="1" customWidth="1"/>
  </cols>
  <sheetData>
    <row r="1" spans="1:10" ht="18.75" x14ac:dyDescent="0.25">
      <c r="A1" s="83" t="s">
        <v>0</v>
      </c>
      <c r="B1" s="83"/>
      <c r="C1" s="83"/>
      <c r="D1" s="83"/>
      <c r="E1" s="83"/>
      <c r="F1" s="83"/>
      <c r="G1" s="83"/>
      <c r="H1" s="83"/>
    </row>
    <row r="2" spans="1:10" ht="18.75" x14ac:dyDescent="0.25">
      <c r="A2" s="83" t="s">
        <v>1</v>
      </c>
      <c r="B2" s="83"/>
      <c r="C2" s="83"/>
      <c r="D2" s="83"/>
      <c r="E2" s="83"/>
      <c r="F2" s="83"/>
      <c r="G2" s="83"/>
      <c r="H2" s="83"/>
    </row>
    <row r="3" spans="1:10" ht="18.75" x14ac:dyDescent="0.25">
      <c r="A3" s="83" t="s">
        <v>2</v>
      </c>
      <c r="B3" s="83"/>
      <c r="C3" s="83"/>
      <c r="D3" s="83"/>
      <c r="E3" s="83"/>
      <c r="F3" s="83"/>
      <c r="G3" s="83"/>
      <c r="H3" s="83"/>
    </row>
    <row r="4" spans="1:10" ht="18.75" x14ac:dyDescent="0.25">
      <c r="A4" s="83" t="s">
        <v>3</v>
      </c>
      <c r="B4" s="83"/>
      <c r="C4" s="83"/>
      <c r="D4" s="83"/>
      <c r="E4" s="83"/>
      <c r="F4" s="83"/>
      <c r="G4" s="83"/>
      <c r="H4" s="83"/>
    </row>
    <row r="5" spans="1:10" ht="19.5" thickBot="1" x14ac:dyDescent="0.35">
      <c r="A5" s="1" t="s">
        <v>4</v>
      </c>
      <c r="B5" s="2"/>
      <c r="C5" s="2"/>
      <c r="D5" s="3"/>
      <c r="E5" s="2"/>
      <c r="F5" s="2"/>
      <c r="G5" s="3"/>
      <c r="H5" s="4">
        <v>45716</v>
      </c>
    </row>
    <row r="6" spans="1:10" ht="15.75" x14ac:dyDescent="0.25">
      <c r="A6" s="5" t="s">
        <v>5</v>
      </c>
      <c r="B6" s="6" t="s">
        <v>6</v>
      </c>
      <c r="C6" s="7" t="s">
        <v>7</v>
      </c>
      <c r="D6" s="8" t="s">
        <v>8</v>
      </c>
      <c r="E6" s="8" t="s">
        <v>15</v>
      </c>
      <c r="F6" s="9" t="s">
        <v>9</v>
      </c>
      <c r="G6" s="10" t="s">
        <v>10</v>
      </c>
      <c r="H6" s="18" t="s">
        <v>11</v>
      </c>
    </row>
    <row r="7" spans="1:10" ht="18.75" x14ac:dyDescent="0.3">
      <c r="A7" s="34"/>
      <c r="B7" s="84" t="s">
        <v>17</v>
      </c>
      <c r="C7" s="85"/>
      <c r="D7" s="85"/>
      <c r="E7" s="85"/>
      <c r="F7" s="85"/>
      <c r="G7" s="86"/>
      <c r="H7" s="35"/>
    </row>
    <row r="8" spans="1:10" ht="18.75" x14ac:dyDescent="0.3">
      <c r="A8" s="24"/>
      <c r="B8" s="25"/>
      <c r="C8" s="26"/>
      <c r="D8" s="87" t="s">
        <v>18</v>
      </c>
      <c r="E8" s="88"/>
      <c r="F8" s="30">
        <v>7782573.8099999987</v>
      </c>
      <c r="G8" s="21"/>
      <c r="H8" s="21">
        <f>F8</f>
        <v>7782573.8099999987</v>
      </c>
      <c r="J8" s="33"/>
    </row>
    <row r="9" spans="1:10" ht="18.75" x14ac:dyDescent="0.3">
      <c r="A9" s="24">
        <v>45693</v>
      </c>
      <c r="B9" s="25"/>
      <c r="C9" s="29">
        <v>45240000000038</v>
      </c>
      <c r="D9" s="22" t="s">
        <v>13</v>
      </c>
      <c r="E9" s="22" t="s">
        <v>13</v>
      </c>
      <c r="F9" s="21">
        <v>322470.59999999998</v>
      </c>
      <c r="G9" s="21"/>
      <c r="H9" s="21">
        <f>F9+H8</f>
        <v>8105044.4099999983</v>
      </c>
    </row>
    <row r="10" spans="1:10" ht="39.75" x14ac:dyDescent="0.3">
      <c r="A10" s="24">
        <v>45691</v>
      </c>
      <c r="B10" s="25"/>
      <c r="C10" s="29">
        <v>15285</v>
      </c>
      <c r="D10" s="22" t="s">
        <v>23</v>
      </c>
      <c r="E10" s="38" t="s">
        <v>70</v>
      </c>
      <c r="F10" s="21"/>
      <c r="G10" s="21">
        <v>90000</v>
      </c>
      <c r="H10" s="21">
        <f t="shared" ref="H10:H14" si="0">H9-G10</f>
        <v>8015044.4099999983</v>
      </c>
    </row>
    <row r="11" spans="1:10" ht="52.5" x14ac:dyDescent="0.3">
      <c r="A11" s="24">
        <v>45691</v>
      </c>
      <c r="B11" s="25"/>
      <c r="C11" s="29">
        <v>15286</v>
      </c>
      <c r="D11" s="22" t="s">
        <v>65</v>
      </c>
      <c r="E11" s="38" t="s">
        <v>71</v>
      </c>
      <c r="F11" s="21"/>
      <c r="G11" s="21">
        <v>108000</v>
      </c>
      <c r="H11" s="21">
        <f t="shared" si="0"/>
        <v>7907044.4099999983</v>
      </c>
    </row>
    <row r="12" spans="1:10" ht="39.75" x14ac:dyDescent="0.3">
      <c r="A12" s="24">
        <v>45693</v>
      </c>
      <c r="B12" s="25"/>
      <c r="C12" s="29">
        <v>38863505434</v>
      </c>
      <c r="D12" s="37" t="s">
        <v>25</v>
      </c>
      <c r="E12" s="46" t="s">
        <v>72</v>
      </c>
      <c r="F12" s="21"/>
      <c r="G12" s="21">
        <v>615909.16</v>
      </c>
      <c r="H12" s="21">
        <f t="shared" si="0"/>
        <v>7291135.2499999981</v>
      </c>
    </row>
    <row r="13" spans="1:10" s="11" customFormat="1" ht="39.75" x14ac:dyDescent="0.3">
      <c r="A13" s="24">
        <v>45693</v>
      </c>
      <c r="B13" s="16"/>
      <c r="C13" s="29">
        <v>38863439569</v>
      </c>
      <c r="D13" s="37" t="s">
        <v>66</v>
      </c>
      <c r="E13" s="46" t="s">
        <v>73</v>
      </c>
      <c r="F13" s="27"/>
      <c r="G13" s="21">
        <v>49927.12</v>
      </c>
      <c r="H13" s="21">
        <f t="shared" si="0"/>
        <v>7241208.129999998</v>
      </c>
      <c r="J13" s="39"/>
    </row>
    <row r="14" spans="1:10" s="11" customFormat="1" ht="27" x14ac:dyDescent="0.3">
      <c r="A14" s="24">
        <v>45693</v>
      </c>
      <c r="B14" s="16"/>
      <c r="C14" s="29">
        <v>38863527450</v>
      </c>
      <c r="D14" s="37" t="s">
        <v>26</v>
      </c>
      <c r="E14" s="46" t="s">
        <v>74</v>
      </c>
      <c r="F14" s="27"/>
      <c r="G14" s="21">
        <v>1683029.85</v>
      </c>
      <c r="H14" s="21">
        <f t="shared" si="0"/>
        <v>5558178.2799999975</v>
      </c>
      <c r="J14" s="39"/>
    </row>
    <row r="15" spans="1:10" s="11" customFormat="1" ht="39.75" x14ac:dyDescent="0.3">
      <c r="A15" s="24">
        <v>45693</v>
      </c>
      <c r="B15" s="16"/>
      <c r="C15" s="29">
        <v>38863352795</v>
      </c>
      <c r="D15" s="37" t="s">
        <v>21</v>
      </c>
      <c r="E15" s="46" t="s">
        <v>75</v>
      </c>
      <c r="F15" s="27"/>
      <c r="G15" s="21">
        <v>516433.08</v>
      </c>
      <c r="H15" s="21">
        <f>H14-G15</f>
        <v>5041745.1999999974</v>
      </c>
      <c r="J15" s="39"/>
    </row>
    <row r="16" spans="1:10" s="11" customFormat="1" ht="39.75" x14ac:dyDescent="0.3">
      <c r="A16" s="24">
        <v>45693</v>
      </c>
      <c r="B16" s="16"/>
      <c r="C16" s="29">
        <v>38863400920</v>
      </c>
      <c r="D16" s="37" t="s">
        <v>67</v>
      </c>
      <c r="E16" s="46" t="s">
        <v>76</v>
      </c>
      <c r="F16" s="27"/>
      <c r="G16" s="21">
        <v>468142.95</v>
      </c>
      <c r="H16" s="21">
        <f>H15-G16</f>
        <v>4573602.2499999972</v>
      </c>
      <c r="J16" s="39"/>
    </row>
    <row r="17" spans="1:10" s="11" customFormat="1" ht="52.5" x14ac:dyDescent="0.3">
      <c r="A17" s="24">
        <v>45693</v>
      </c>
      <c r="B17" s="16"/>
      <c r="C17" s="29">
        <v>38860040192</v>
      </c>
      <c r="D17" s="37" t="s">
        <v>27</v>
      </c>
      <c r="E17" s="46" t="s">
        <v>77</v>
      </c>
      <c r="F17" s="27"/>
      <c r="G17" s="21">
        <v>298771.58</v>
      </c>
      <c r="H17" s="21">
        <f t="shared" ref="H17:H24" si="1">H16-G17</f>
        <v>4274830.6699999971</v>
      </c>
      <c r="J17" s="39"/>
    </row>
    <row r="18" spans="1:10" s="11" customFormat="1" ht="18.75" x14ac:dyDescent="0.3">
      <c r="A18" s="24">
        <v>45693</v>
      </c>
      <c r="B18" s="16"/>
      <c r="C18" s="29">
        <v>38863271090</v>
      </c>
      <c r="D18" s="37" t="s">
        <v>68</v>
      </c>
      <c r="E18" s="46" t="s">
        <v>78</v>
      </c>
      <c r="F18" s="27"/>
      <c r="G18" s="21">
        <v>430191</v>
      </c>
      <c r="H18" s="21">
        <f t="shared" si="1"/>
        <v>3844639.6699999971</v>
      </c>
      <c r="J18" s="39"/>
    </row>
    <row r="19" spans="1:10" s="11" customFormat="1" ht="52.5" x14ac:dyDescent="0.3">
      <c r="A19" s="24">
        <v>45327</v>
      </c>
      <c r="B19" s="16"/>
      <c r="C19" s="29">
        <v>38863373318</v>
      </c>
      <c r="D19" s="37" t="s">
        <v>69</v>
      </c>
      <c r="E19" s="46" t="s">
        <v>79</v>
      </c>
      <c r="F19" s="27"/>
      <c r="G19" s="21">
        <v>650907.9</v>
      </c>
      <c r="H19" s="21">
        <f t="shared" si="1"/>
        <v>3193731.7699999972</v>
      </c>
      <c r="J19" s="39"/>
    </row>
    <row r="20" spans="1:10" s="11" customFormat="1" ht="39.75" x14ac:dyDescent="0.3">
      <c r="A20" s="42">
        <v>45695</v>
      </c>
      <c r="B20" s="16"/>
      <c r="C20" s="40">
        <v>38876464934</v>
      </c>
      <c r="D20" s="37" t="s">
        <v>80</v>
      </c>
      <c r="E20" s="46" t="s">
        <v>82</v>
      </c>
      <c r="F20" s="27"/>
      <c r="G20" s="21">
        <v>15254.23</v>
      </c>
      <c r="H20" s="21">
        <f t="shared" si="1"/>
        <v>3178477.5399999972</v>
      </c>
      <c r="J20" s="39"/>
    </row>
    <row r="21" spans="1:10" s="11" customFormat="1" ht="39.75" x14ac:dyDescent="0.3">
      <c r="A21" s="42">
        <v>45695</v>
      </c>
      <c r="B21" s="16"/>
      <c r="C21" s="40">
        <v>38876482259</v>
      </c>
      <c r="D21" s="37" t="s">
        <v>19</v>
      </c>
      <c r="E21" s="46" t="s">
        <v>83</v>
      </c>
      <c r="F21" s="27"/>
      <c r="G21" s="21">
        <v>11440.68</v>
      </c>
      <c r="H21" s="21">
        <f t="shared" si="1"/>
        <v>3167036.8599999971</v>
      </c>
    </row>
    <row r="22" spans="1:10" s="11" customFormat="1" ht="39.75" x14ac:dyDescent="0.3">
      <c r="A22" s="42">
        <v>45695</v>
      </c>
      <c r="B22" s="16"/>
      <c r="C22" s="40">
        <v>38877511995</v>
      </c>
      <c r="D22" s="37" t="s">
        <v>31</v>
      </c>
      <c r="E22" s="46" t="s">
        <v>84</v>
      </c>
      <c r="F22" s="17"/>
      <c r="G22" s="21">
        <v>15254.25</v>
      </c>
      <c r="H22" s="21">
        <f t="shared" si="1"/>
        <v>3151782.6099999971</v>
      </c>
    </row>
    <row r="23" spans="1:10" s="11" customFormat="1" ht="27" x14ac:dyDescent="0.3">
      <c r="A23" s="42">
        <v>45695</v>
      </c>
      <c r="B23" s="16"/>
      <c r="C23" s="40">
        <v>38876447248</v>
      </c>
      <c r="D23" s="37" t="s">
        <v>20</v>
      </c>
      <c r="E23" s="46" t="s">
        <v>85</v>
      </c>
      <c r="F23" s="17"/>
      <c r="G23" s="21">
        <v>50040</v>
      </c>
      <c r="H23" s="21">
        <f t="shared" si="1"/>
        <v>3101742.6099999971</v>
      </c>
    </row>
    <row r="24" spans="1:10" s="11" customFormat="1" ht="52.5" x14ac:dyDescent="0.3">
      <c r="A24" s="42">
        <v>45695</v>
      </c>
      <c r="B24" s="16"/>
      <c r="C24" s="40">
        <v>38876423224</v>
      </c>
      <c r="D24" s="37" t="s">
        <v>81</v>
      </c>
      <c r="E24" s="46" t="s">
        <v>86</v>
      </c>
      <c r="F24" s="17"/>
      <c r="G24" s="21">
        <v>585638.47</v>
      </c>
      <c r="H24" s="21">
        <f t="shared" si="1"/>
        <v>2516104.1399999969</v>
      </c>
    </row>
    <row r="25" spans="1:10" ht="39.75" x14ac:dyDescent="0.3">
      <c r="A25" s="47">
        <v>45698</v>
      </c>
      <c r="B25" s="25"/>
      <c r="C25" s="36">
        <v>38897500889</v>
      </c>
      <c r="D25" s="31" t="s">
        <v>87</v>
      </c>
      <c r="E25" s="48" t="s">
        <v>88</v>
      </c>
      <c r="F25" s="21"/>
      <c r="G25" s="21">
        <v>270632.03000000003</v>
      </c>
      <c r="H25" s="21">
        <f>H24-G25</f>
        <v>2245472.1099999966</v>
      </c>
    </row>
    <row r="26" spans="1:10" ht="18.75" x14ac:dyDescent="0.3">
      <c r="A26" s="47"/>
      <c r="B26" s="25"/>
      <c r="C26" s="36"/>
      <c r="D26" s="31"/>
      <c r="E26" s="48"/>
      <c r="F26" s="27">
        <v>8368244.3700000001</v>
      </c>
      <c r="G26" s="21"/>
      <c r="H26" s="21">
        <f>H25+F26</f>
        <v>10613716.479999997</v>
      </c>
    </row>
    <row r="27" spans="1:10" s="11" customFormat="1" ht="27" x14ac:dyDescent="0.3">
      <c r="A27" s="42">
        <v>45699</v>
      </c>
      <c r="B27" s="16"/>
      <c r="C27" s="40">
        <v>15282</v>
      </c>
      <c r="D27" s="37" t="s">
        <v>89</v>
      </c>
      <c r="E27" s="46" t="s">
        <v>90</v>
      </c>
      <c r="F27" s="17"/>
      <c r="G27" s="21">
        <v>41580</v>
      </c>
      <c r="H27" s="21">
        <f>H26-G27</f>
        <v>10572136.479999997</v>
      </c>
    </row>
    <row r="28" spans="1:10" s="11" customFormat="1" ht="52.5" x14ac:dyDescent="0.3">
      <c r="A28" s="42">
        <v>45668</v>
      </c>
      <c r="B28" s="16"/>
      <c r="C28" s="40">
        <v>38902572758</v>
      </c>
      <c r="D28" s="37" t="s">
        <v>91</v>
      </c>
      <c r="E28" s="46" t="s">
        <v>92</v>
      </c>
      <c r="F28" s="17"/>
      <c r="G28" s="21">
        <v>350000</v>
      </c>
      <c r="H28" s="21">
        <f>H27-G28</f>
        <v>10222136.479999997</v>
      </c>
    </row>
    <row r="29" spans="1:10" ht="52.5" x14ac:dyDescent="0.3">
      <c r="A29" s="47">
        <v>45702</v>
      </c>
      <c r="B29" s="25"/>
      <c r="C29" s="36">
        <v>38936052358</v>
      </c>
      <c r="D29" s="31" t="s">
        <v>133</v>
      </c>
      <c r="E29" s="48" t="s">
        <v>132</v>
      </c>
      <c r="F29" s="21"/>
      <c r="G29" s="21">
        <v>1714611.15</v>
      </c>
      <c r="H29" s="21">
        <f t="shared" ref="H29:H51" si="2">H28-G29</f>
        <v>8507525.3299999963</v>
      </c>
    </row>
    <row r="30" spans="1:10" s="11" customFormat="1" ht="90.75" x14ac:dyDescent="0.3">
      <c r="A30" s="42">
        <v>45701</v>
      </c>
      <c r="B30" s="16"/>
      <c r="C30" s="40">
        <v>38926486454</v>
      </c>
      <c r="D30" s="37" t="s">
        <v>93</v>
      </c>
      <c r="E30" s="46" t="s">
        <v>116</v>
      </c>
      <c r="F30" s="17"/>
      <c r="G30" s="21">
        <v>316823.75</v>
      </c>
      <c r="H30" s="21">
        <f>H29-G30</f>
        <v>8190701.5799999963</v>
      </c>
    </row>
    <row r="31" spans="1:10" s="11" customFormat="1" ht="52.5" x14ac:dyDescent="0.3">
      <c r="A31" s="42">
        <v>45702</v>
      </c>
      <c r="B31" s="16"/>
      <c r="C31" s="40">
        <v>15287</v>
      </c>
      <c r="D31" s="37" t="s">
        <v>94</v>
      </c>
      <c r="E31" s="46" t="s">
        <v>103</v>
      </c>
      <c r="F31" s="17"/>
      <c r="G31" s="21">
        <v>65340</v>
      </c>
      <c r="H31" s="21">
        <f t="shared" si="2"/>
        <v>8125361.5799999963</v>
      </c>
    </row>
    <row r="32" spans="1:10" s="11" customFormat="1" ht="63" customHeight="1" x14ac:dyDescent="0.3">
      <c r="A32" s="42">
        <v>45702</v>
      </c>
      <c r="B32" s="16"/>
      <c r="C32" s="40">
        <v>38936104834</v>
      </c>
      <c r="D32" s="37" t="s">
        <v>95</v>
      </c>
      <c r="E32" s="46" t="s">
        <v>104</v>
      </c>
      <c r="F32" s="17"/>
      <c r="G32" s="21">
        <v>165157.16</v>
      </c>
      <c r="H32" s="21">
        <f t="shared" si="2"/>
        <v>7960204.4199999962</v>
      </c>
    </row>
    <row r="33" spans="1:8" ht="39.75" x14ac:dyDescent="0.3">
      <c r="A33" s="47">
        <v>45702</v>
      </c>
      <c r="B33" s="25"/>
      <c r="C33" s="36">
        <v>38936200013</v>
      </c>
      <c r="D33" s="31" t="s">
        <v>87</v>
      </c>
      <c r="E33" s="48" t="s">
        <v>105</v>
      </c>
      <c r="F33" s="21"/>
      <c r="G33" s="21">
        <v>33681.199999999997</v>
      </c>
      <c r="H33" s="21">
        <f t="shared" si="2"/>
        <v>7926523.219999996</v>
      </c>
    </row>
    <row r="34" spans="1:8" ht="52.5" x14ac:dyDescent="0.3">
      <c r="A34" s="47">
        <v>45702</v>
      </c>
      <c r="B34" s="25"/>
      <c r="C34" s="36">
        <v>38936130021</v>
      </c>
      <c r="D34" s="31" t="s">
        <v>28</v>
      </c>
      <c r="E34" s="48" t="s">
        <v>118</v>
      </c>
      <c r="F34" s="21"/>
      <c r="G34" s="21">
        <v>117538.75</v>
      </c>
      <c r="H34" s="21">
        <f t="shared" si="2"/>
        <v>7808984.469999996</v>
      </c>
    </row>
    <row r="35" spans="1:8" ht="27" x14ac:dyDescent="0.3">
      <c r="A35" s="47">
        <v>45702</v>
      </c>
      <c r="B35" s="25"/>
      <c r="C35" s="36">
        <v>38936250989</v>
      </c>
      <c r="D35" s="31" t="s">
        <v>87</v>
      </c>
      <c r="E35" s="48" t="s">
        <v>106</v>
      </c>
      <c r="F35" s="21"/>
      <c r="G35" s="21">
        <v>22147.599999999999</v>
      </c>
      <c r="H35" s="21">
        <f t="shared" si="2"/>
        <v>7786836.8699999964</v>
      </c>
    </row>
    <row r="36" spans="1:8" s="11" customFormat="1" ht="27" x14ac:dyDescent="0.3">
      <c r="A36" s="42">
        <v>45706</v>
      </c>
      <c r="B36" s="16"/>
      <c r="C36" s="40">
        <v>38969556371</v>
      </c>
      <c r="D36" s="37" t="s">
        <v>96</v>
      </c>
      <c r="E36" s="46" t="s">
        <v>107</v>
      </c>
      <c r="F36" s="17"/>
      <c r="G36" s="21">
        <v>27100.85</v>
      </c>
      <c r="H36" s="21">
        <f t="shared" si="2"/>
        <v>7759736.0199999968</v>
      </c>
    </row>
    <row r="37" spans="1:8" s="11" customFormat="1" ht="52.5" x14ac:dyDescent="0.3">
      <c r="A37" s="42">
        <v>45689</v>
      </c>
      <c r="B37" s="16"/>
      <c r="C37" s="40">
        <v>38969398831</v>
      </c>
      <c r="D37" s="37" t="s">
        <v>32</v>
      </c>
      <c r="E37" s="46" t="s">
        <v>108</v>
      </c>
      <c r="F37" s="17"/>
      <c r="G37" s="21">
        <v>32175.9</v>
      </c>
      <c r="H37" s="21">
        <f t="shared" si="2"/>
        <v>7727560.1199999964</v>
      </c>
    </row>
    <row r="38" spans="1:8" s="11" customFormat="1" ht="52.5" x14ac:dyDescent="0.3">
      <c r="A38" s="42">
        <v>45706</v>
      </c>
      <c r="B38" s="16"/>
      <c r="C38" s="40">
        <v>38969976132</v>
      </c>
      <c r="D38" s="37" t="s">
        <v>97</v>
      </c>
      <c r="E38" s="46" t="s">
        <v>109</v>
      </c>
      <c r="F38" s="17"/>
      <c r="G38" s="21">
        <v>34560</v>
      </c>
      <c r="H38" s="21">
        <f t="shared" si="2"/>
        <v>7693000.1199999964</v>
      </c>
    </row>
    <row r="39" spans="1:8" s="11" customFormat="1" ht="39.75" x14ac:dyDescent="0.3">
      <c r="A39" s="42" t="s">
        <v>121</v>
      </c>
      <c r="B39" s="16"/>
      <c r="C39" s="40">
        <v>15281</v>
      </c>
      <c r="D39" s="37" t="s">
        <v>30</v>
      </c>
      <c r="E39" s="46" t="s">
        <v>122</v>
      </c>
      <c r="F39" s="17"/>
      <c r="G39" s="21">
        <v>57499.199999999997</v>
      </c>
      <c r="H39" s="21">
        <f t="shared" si="2"/>
        <v>7635500.9199999962</v>
      </c>
    </row>
    <row r="40" spans="1:8" s="11" customFormat="1" ht="52.5" x14ac:dyDescent="0.3">
      <c r="A40" s="42">
        <v>45708</v>
      </c>
      <c r="B40" s="16"/>
      <c r="C40" s="40">
        <v>38989172527</v>
      </c>
      <c r="D40" s="37" t="s">
        <v>98</v>
      </c>
      <c r="E40" s="46" t="s">
        <v>110</v>
      </c>
      <c r="F40" s="17"/>
      <c r="G40" s="21">
        <v>225000</v>
      </c>
      <c r="H40" s="21">
        <f t="shared" si="2"/>
        <v>7410500.9199999962</v>
      </c>
    </row>
    <row r="41" spans="1:8" ht="30.75" customHeight="1" x14ac:dyDescent="0.3">
      <c r="A41" s="42">
        <v>45708</v>
      </c>
      <c r="B41" s="25"/>
      <c r="C41" s="40">
        <v>38989238539</v>
      </c>
      <c r="D41" s="37" t="s">
        <v>99</v>
      </c>
      <c r="E41" s="46" t="s">
        <v>111</v>
      </c>
      <c r="F41" s="21"/>
      <c r="G41" s="21">
        <v>127125</v>
      </c>
      <c r="H41" s="21">
        <f t="shared" si="2"/>
        <v>7283375.9199999962</v>
      </c>
    </row>
    <row r="42" spans="1:8" ht="39.75" x14ac:dyDescent="0.3">
      <c r="A42" s="42">
        <v>45708</v>
      </c>
      <c r="B42" s="25"/>
      <c r="C42" s="40">
        <v>38989558868</v>
      </c>
      <c r="D42" s="37" t="s">
        <v>100</v>
      </c>
      <c r="E42" s="46" t="s">
        <v>112</v>
      </c>
      <c r="F42" s="21"/>
      <c r="G42" s="21">
        <v>17100</v>
      </c>
      <c r="H42" s="21">
        <f t="shared" si="2"/>
        <v>7266275.9199999962</v>
      </c>
    </row>
    <row r="43" spans="1:8" ht="39.75" x14ac:dyDescent="0.3">
      <c r="A43" s="42">
        <v>45343</v>
      </c>
      <c r="B43" s="25"/>
      <c r="C43" s="40">
        <v>38997824638</v>
      </c>
      <c r="D43" s="37" t="s">
        <v>101</v>
      </c>
      <c r="E43" s="46" t="s">
        <v>113</v>
      </c>
      <c r="F43" s="21"/>
      <c r="G43" s="21">
        <v>207920</v>
      </c>
      <c r="H43" s="21">
        <f t="shared" si="2"/>
        <v>7058355.9199999962</v>
      </c>
    </row>
    <row r="44" spans="1:8" ht="52.5" x14ac:dyDescent="0.3">
      <c r="A44" s="42">
        <v>45706</v>
      </c>
      <c r="B44" s="25"/>
      <c r="C44" s="40">
        <v>38969460152</v>
      </c>
      <c r="D44" s="37" t="s">
        <v>69</v>
      </c>
      <c r="E44" s="46" t="s">
        <v>114</v>
      </c>
      <c r="F44" s="21"/>
      <c r="G44" s="21">
        <v>541389.62</v>
      </c>
      <c r="H44" s="21">
        <f t="shared" si="2"/>
        <v>6516966.2999999961</v>
      </c>
    </row>
    <row r="45" spans="1:8" ht="27" x14ac:dyDescent="0.3">
      <c r="A45" s="42">
        <v>45696</v>
      </c>
      <c r="B45" s="25"/>
      <c r="C45" s="40">
        <v>38969353477</v>
      </c>
      <c r="D45" s="37" t="s">
        <v>123</v>
      </c>
      <c r="E45" s="46" t="s">
        <v>124</v>
      </c>
      <c r="F45" s="21"/>
      <c r="G45" s="21">
        <v>95752.92</v>
      </c>
      <c r="H45" s="21">
        <f t="shared" si="2"/>
        <v>6421213.3799999962</v>
      </c>
    </row>
    <row r="46" spans="1:8" ht="38.25" customHeight="1" x14ac:dyDescent="0.3">
      <c r="A46" s="42">
        <v>45708</v>
      </c>
      <c r="B46" s="25"/>
      <c r="C46" s="40">
        <v>38989343993</v>
      </c>
      <c r="D46" s="37" t="s">
        <v>100</v>
      </c>
      <c r="E46" s="46" t="s">
        <v>117</v>
      </c>
      <c r="F46" s="21"/>
      <c r="G46" s="21">
        <v>1000000.1000000001</v>
      </c>
      <c r="H46" s="21">
        <f t="shared" si="2"/>
        <v>5421213.2799999956</v>
      </c>
    </row>
    <row r="47" spans="1:8" ht="93" customHeight="1" x14ac:dyDescent="0.3">
      <c r="A47" s="42">
        <v>45709</v>
      </c>
      <c r="B47" s="25"/>
      <c r="C47" s="40">
        <v>105288</v>
      </c>
      <c r="D47" s="37" t="s">
        <v>125</v>
      </c>
      <c r="E47" s="46" t="s">
        <v>126</v>
      </c>
      <c r="F47" s="21"/>
      <c r="G47" s="21">
        <v>22428.59</v>
      </c>
      <c r="H47" s="21">
        <f t="shared" si="2"/>
        <v>5398784.6899999958</v>
      </c>
    </row>
    <row r="48" spans="1:8" ht="45" customHeight="1" x14ac:dyDescent="0.3">
      <c r="A48" s="42">
        <v>45709</v>
      </c>
      <c r="B48" s="25"/>
      <c r="C48" s="40">
        <v>15290</v>
      </c>
      <c r="D48" s="37" t="s">
        <v>127</v>
      </c>
      <c r="E48" s="46" t="s">
        <v>128</v>
      </c>
      <c r="F48" s="21"/>
      <c r="G48" s="21">
        <v>81540</v>
      </c>
      <c r="H48" s="21">
        <f t="shared" si="2"/>
        <v>5317244.6899999958</v>
      </c>
    </row>
    <row r="49" spans="1:10" ht="59.25" customHeight="1" x14ac:dyDescent="0.3">
      <c r="A49" s="42">
        <v>45709</v>
      </c>
      <c r="B49" s="25"/>
      <c r="C49" s="40">
        <v>15289</v>
      </c>
      <c r="D49" s="37" t="s">
        <v>129</v>
      </c>
      <c r="E49" s="46" t="s">
        <v>130</v>
      </c>
      <c r="F49" s="21"/>
      <c r="G49" s="21">
        <v>70200</v>
      </c>
      <c r="H49" s="21">
        <f t="shared" si="2"/>
        <v>5247044.6899999958</v>
      </c>
    </row>
    <row r="50" spans="1:10" ht="65.25" x14ac:dyDescent="0.3">
      <c r="A50" s="42"/>
      <c r="B50" s="25"/>
      <c r="C50" s="40">
        <v>38985267049</v>
      </c>
      <c r="D50" s="37" t="s">
        <v>81</v>
      </c>
      <c r="E50" s="46" t="s">
        <v>131</v>
      </c>
      <c r="F50" s="21"/>
      <c r="G50" s="21">
        <v>807500</v>
      </c>
      <c r="H50" s="21">
        <f t="shared" si="2"/>
        <v>4439544.6899999958</v>
      </c>
    </row>
    <row r="51" spans="1:10" ht="39.75" x14ac:dyDescent="0.3">
      <c r="A51" s="42">
        <v>45712</v>
      </c>
      <c r="B51" s="25"/>
      <c r="C51" s="40">
        <v>39019467245</v>
      </c>
      <c r="D51" s="37" t="s">
        <v>102</v>
      </c>
      <c r="E51" s="46" t="s">
        <v>115</v>
      </c>
      <c r="F51" s="21"/>
      <c r="G51" s="21">
        <v>12203.3</v>
      </c>
      <c r="H51" s="21">
        <f t="shared" si="2"/>
        <v>4427341.3899999959</v>
      </c>
    </row>
    <row r="52" spans="1:10" ht="27" x14ac:dyDescent="0.3">
      <c r="A52" s="24">
        <v>45714</v>
      </c>
      <c r="B52" s="25"/>
      <c r="C52" s="36"/>
      <c r="D52" s="37" t="s">
        <v>119</v>
      </c>
      <c r="E52" s="46" t="s">
        <v>120</v>
      </c>
      <c r="F52" s="21"/>
      <c r="G52" s="21">
        <v>1133280.4255907077</v>
      </c>
      <c r="H52" s="21">
        <f>H51-G52</f>
        <v>3294060.964409288</v>
      </c>
    </row>
    <row r="53" spans="1:10" s="11" customFormat="1" ht="18.75" x14ac:dyDescent="0.3">
      <c r="A53" s="14"/>
      <c r="B53" s="16"/>
      <c r="C53" s="40"/>
      <c r="D53" s="37" t="s">
        <v>16</v>
      </c>
      <c r="E53" s="38" t="s">
        <v>16</v>
      </c>
      <c r="F53" s="17"/>
      <c r="G53" s="41">
        <v>21724.67</v>
      </c>
      <c r="H53" s="21">
        <f t="shared" ref="H53:H54" si="3">H52-G53</f>
        <v>3272336.2944092881</v>
      </c>
    </row>
    <row r="54" spans="1:10" s="11" customFormat="1" ht="18.75" x14ac:dyDescent="0.3">
      <c r="A54" s="14"/>
      <c r="B54" s="16"/>
      <c r="C54" s="40"/>
      <c r="D54" s="37"/>
      <c r="E54" s="38"/>
      <c r="F54" s="17"/>
      <c r="G54" s="17"/>
      <c r="H54" s="21">
        <f t="shared" si="3"/>
        <v>3272336.2944092881</v>
      </c>
    </row>
    <row r="55" spans="1:10" ht="18.75" x14ac:dyDescent="0.3">
      <c r="A55" s="14"/>
      <c r="B55" s="16"/>
      <c r="C55" s="29"/>
      <c r="D55" s="28"/>
      <c r="E55" s="28"/>
      <c r="F55" s="21"/>
      <c r="G55" s="21"/>
      <c r="H55" s="21"/>
    </row>
    <row r="56" spans="1:10" ht="14.25" customHeight="1" x14ac:dyDescent="0.3">
      <c r="A56" s="14"/>
      <c r="B56" s="16"/>
      <c r="C56" s="13"/>
      <c r="D56" s="15"/>
      <c r="E56" s="15"/>
      <c r="F56" s="19">
        <f>SUM(F8:F52)</f>
        <v>16473288.779999997</v>
      </c>
      <c r="G56" s="19">
        <f>SUM(G10:G55)</f>
        <v>13200952.485590706</v>
      </c>
      <c r="H56" s="21"/>
    </row>
    <row r="57" spans="1:10" ht="32.25" customHeight="1" x14ac:dyDescent="0.25">
      <c r="A57" s="20"/>
      <c r="B57" s="81" t="s">
        <v>12</v>
      </c>
      <c r="C57" s="81"/>
      <c r="D57" s="20"/>
      <c r="E57" s="20"/>
      <c r="F57" s="82"/>
      <c r="G57" s="82"/>
      <c r="H57" s="23"/>
      <c r="J57" s="12"/>
    </row>
    <row r="58" spans="1:10" hidden="1" x14ac:dyDescent="0.25"/>
    <row r="59" spans="1:10" x14ac:dyDescent="0.25">
      <c r="G59" s="32"/>
      <c r="H59" s="32"/>
    </row>
    <row r="60" spans="1:10" x14ac:dyDescent="0.25">
      <c r="F60" s="12"/>
      <c r="G60" s="32"/>
      <c r="H60" s="32"/>
    </row>
    <row r="61" spans="1:10" x14ac:dyDescent="0.25">
      <c r="G61" s="12"/>
      <c r="H61" s="32"/>
    </row>
    <row r="62" spans="1:10" x14ac:dyDescent="0.25">
      <c r="G62" s="32"/>
      <c r="H62" s="32"/>
    </row>
    <row r="63" spans="1:10" x14ac:dyDescent="0.25">
      <c r="G63" s="12"/>
      <c r="H63" s="32"/>
    </row>
    <row r="64" spans="1:10" x14ac:dyDescent="0.25">
      <c r="H64" s="32"/>
    </row>
    <row r="65" spans="8:8" x14ac:dyDescent="0.25">
      <c r="H65" s="32"/>
    </row>
    <row r="66" spans="8:8" x14ac:dyDescent="0.25">
      <c r="H66" s="32"/>
    </row>
    <row r="67" spans="8:8" x14ac:dyDescent="0.25">
      <c r="H67" s="32"/>
    </row>
    <row r="68" spans="8:8" x14ac:dyDescent="0.25">
      <c r="H68" s="32"/>
    </row>
    <row r="69" spans="8:8" x14ac:dyDescent="0.25">
      <c r="H69" s="32"/>
    </row>
    <row r="70" spans="8:8" x14ac:dyDescent="0.25">
      <c r="H70" s="32"/>
    </row>
    <row r="71" spans="8:8" x14ac:dyDescent="0.25">
      <c r="H71" s="32"/>
    </row>
    <row r="72" spans="8:8" x14ac:dyDescent="0.25">
      <c r="H72" s="32"/>
    </row>
    <row r="73" spans="8:8" x14ac:dyDescent="0.25">
      <c r="H73" s="32"/>
    </row>
    <row r="74" spans="8:8" x14ac:dyDescent="0.25">
      <c r="H74" s="32"/>
    </row>
    <row r="75" spans="8:8" x14ac:dyDescent="0.25">
      <c r="H75" s="32"/>
    </row>
    <row r="76" spans="8:8" x14ac:dyDescent="0.25">
      <c r="H76" s="32"/>
    </row>
    <row r="77" spans="8:8" x14ac:dyDescent="0.25">
      <c r="H77" s="32"/>
    </row>
    <row r="78" spans="8:8" x14ac:dyDescent="0.25">
      <c r="H78" s="32"/>
    </row>
    <row r="79" spans="8:8" x14ac:dyDescent="0.25">
      <c r="H79" s="32"/>
    </row>
    <row r="80" spans="8:8" x14ac:dyDescent="0.25">
      <c r="H80" s="32"/>
    </row>
    <row r="81" spans="5:8" x14ac:dyDescent="0.25">
      <c r="H81" s="32"/>
    </row>
    <row r="82" spans="5:8" x14ac:dyDescent="0.25">
      <c r="H82" s="32"/>
    </row>
    <row r="83" spans="5:8" x14ac:dyDescent="0.25">
      <c r="H83" s="32"/>
    </row>
    <row r="84" spans="5:8" x14ac:dyDescent="0.25">
      <c r="H84" s="32"/>
    </row>
    <row r="85" spans="5:8" x14ac:dyDescent="0.25">
      <c r="E85" t="s">
        <v>33</v>
      </c>
      <c r="H85" s="32"/>
    </row>
    <row r="86" spans="5:8" x14ac:dyDescent="0.25">
      <c r="H86" s="32"/>
    </row>
    <row r="87" spans="5:8" x14ac:dyDescent="0.25">
      <c r="H87" s="32"/>
    </row>
    <row r="88" spans="5:8" x14ac:dyDescent="0.25">
      <c r="H88" s="32"/>
    </row>
    <row r="89" spans="5:8" x14ac:dyDescent="0.25">
      <c r="H89" s="32"/>
    </row>
    <row r="90" spans="5:8" x14ac:dyDescent="0.25">
      <c r="H90" s="32"/>
    </row>
    <row r="91" spans="5:8" x14ac:dyDescent="0.25">
      <c r="H91" s="32"/>
    </row>
    <row r="92" spans="5:8" x14ac:dyDescent="0.25">
      <c r="H92" s="32"/>
    </row>
    <row r="93" spans="5:8" x14ac:dyDescent="0.25">
      <c r="H93" s="32"/>
    </row>
    <row r="94" spans="5:8" x14ac:dyDescent="0.25">
      <c r="H94" s="32"/>
    </row>
    <row r="95" spans="5:8" x14ac:dyDescent="0.25">
      <c r="H95" s="32"/>
    </row>
    <row r="96" spans="5: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row r="114" spans="8:8" x14ac:dyDescent="0.25">
      <c r="H114" s="32"/>
    </row>
  </sheetData>
  <mergeCells count="8">
    <mergeCell ref="B57:C57"/>
    <mergeCell ref="F57:G57"/>
    <mergeCell ref="A1:H1"/>
    <mergeCell ref="A2:H2"/>
    <mergeCell ref="A3:H3"/>
    <mergeCell ref="A4:H4"/>
    <mergeCell ref="B7:G7"/>
    <mergeCell ref="D8:E8"/>
  </mergeCells>
  <phoneticPr fontId="17" type="noConversion"/>
  <pageMargins left="0.25" right="0.25" top="0.75" bottom="0.75" header="0.3" footer="0.3"/>
  <pageSetup paperSize="5" scale="65" fitToWidth="0" orientation="landscape"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7"/>
  <sheetViews>
    <sheetView topLeftCell="D34" workbookViewId="0">
      <selection activeCell="H10" sqref="H10"/>
    </sheetView>
  </sheetViews>
  <sheetFormatPr baseColWidth="10" defaultRowHeight="15" x14ac:dyDescent="0.25"/>
  <cols>
    <col min="1" max="1" width="20.28515625" customWidth="1"/>
    <col min="2" max="2" width="19.28515625" hidden="1" customWidth="1"/>
    <col min="3" max="3" width="26.5703125" customWidth="1"/>
    <col min="4" max="4" width="41.85546875" bestFit="1" customWidth="1"/>
    <col min="5" max="5" width="48.7109375" customWidth="1"/>
    <col min="6" max="6" width="21.140625" customWidth="1"/>
    <col min="7" max="7" width="24.28515625" customWidth="1"/>
    <col min="8" max="8" width="27.140625" customWidth="1"/>
    <col min="10" max="10" width="13.140625" bestFit="1" customWidth="1"/>
  </cols>
  <sheetData>
    <row r="1" spans="1:10" ht="18.75" x14ac:dyDescent="0.25">
      <c r="A1" s="83" t="s">
        <v>0</v>
      </c>
      <c r="B1" s="83"/>
      <c r="C1" s="83"/>
      <c r="D1" s="83"/>
      <c r="E1" s="83"/>
      <c r="F1" s="83"/>
      <c r="G1" s="83"/>
      <c r="H1" s="83"/>
    </row>
    <row r="2" spans="1:10" ht="18.75" x14ac:dyDescent="0.25">
      <c r="A2" s="83" t="s">
        <v>1</v>
      </c>
      <c r="B2" s="83"/>
      <c r="C2" s="83"/>
      <c r="D2" s="83"/>
      <c r="E2" s="83"/>
      <c r="F2" s="83"/>
      <c r="G2" s="83"/>
      <c r="H2" s="83"/>
    </row>
    <row r="3" spans="1:10" ht="18.75" x14ac:dyDescent="0.25">
      <c r="A3" s="83" t="s">
        <v>2</v>
      </c>
      <c r="B3" s="83"/>
      <c r="C3" s="83"/>
      <c r="D3" s="83"/>
      <c r="E3" s="83"/>
      <c r="F3" s="83"/>
      <c r="G3" s="83"/>
      <c r="H3" s="83"/>
    </row>
    <row r="4" spans="1:10" ht="18.75" x14ac:dyDescent="0.25">
      <c r="A4" s="83" t="s">
        <v>3</v>
      </c>
      <c r="B4" s="83"/>
      <c r="C4" s="83"/>
      <c r="D4" s="83"/>
      <c r="E4" s="83"/>
      <c r="F4" s="83"/>
      <c r="G4" s="83"/>
      <c r="H4" s="83"/>
    </row>
    <row r="5" spans="1:10" ht="19.5" thickBot="1" x14ac:dyDescent="0.35">
      <c r="A5" s="1" t="s">
        <v>4</v>
      </c>
      <c r="B5" s="2"/>
      <c r="C5" s="2"/>
      <c r="D5" s="3"/>
      <c r="E5" s="2"/>
      <c r="F5" s="2"/>
      <c r="G5" s="3"/>
      <c r="H5" s="4">
        <v>45747</v>
      </c>
    </row>
    <row r="6" spans="1:10" ht="15.75" x14ac:dyDescent="0.25">
      <c r="A6" s="5" t="s">
        <v>5</v>
      </c>
      <c r="B6" s="6" t="s">
        <v>6</v>
      </c>
      <c r="C6" s="7" t="s">
        <v>7</v>
      </c>
      <c r="D6" s="8" t="s">
        <v>8</v>
      </c>
      <c r="E6" s="8" t="s">
        <v>15</v>
      </c>
      <c r="F6" s="9" t="s">
        <v>9</v>
      </c>
      <c r="G6" s="10" t="s">
        <v>10</v>
      </c>
      <c r="H6" s="18" t="s">
        <v>11</v>
      </c>
    </row>
    <row r="7" spans="1:10" ht="18.75" x14ac:dyDescent="0.3">
      <c r="A7" s="34"/>
      <c r="B7" s="84" t="s">
        <v>17</v>
      </c>
      <c r="C7" s="85"/>
      <c r="D7" s="85"/>
      <c r="E7" s="85"/>
      <c r="F7" s="85"/>
      <c r="G7" s="86"/>
      <c r="H7" s="35"/>
    </row>
    <row r="8" spans="1:10" ht="18.75" x14ac:dyDescent="0.3">
      <c r="A8" s="24"/>
      <c r="B8" s="25"/>
      <c r="C8" s="26"/>
      <c r="D8" s="87" t="s">
        <v>18</v>
      </c>
      <c r="E8" s="88"/>
      <c r="F8" s="30">
        <v>3232325.48</v>
      </c>
      <c r="G8" s="21"/>
      <c r="H8" s="21">
        <f>F8</f>
        <v>3232325.48</v>
      </c>
      <c r="J8" s="33"/>
    </row>
    <row r="9" spans="1:10" ht="18.75" x14ac:dyDescent="0.3">
      <c r="A9" s="24">
        <v>45719</v>
      </c>
      <c r="B9" s="25"/>
      <c r="C9" s="29">
        <v>4524000000008</v>
      </c>
      <c r="D9" s="22" t="s">
        <v>13</v>
      </c>
      <c r="E9" s="22" t="s">
        <v>13</v>
      </c>
      <c r="F9" s="21">
        <v>547017</v>
      </c>
      <c r="G9" s="21"/>
      <c r="H9" s="21">
        <f>F9+H8</f>
        <v>3779342.48</v>
      </c>
    </row>
    <row r="10" spans="1:10" ht="39.75" x14ac:dyDescent="0.3">
      <c r="A10" s="24">
        <v>45719</v>
      </c>
      <c r="B10" s="25"/>
      <c r="C10" s="29">
        <v>15291</v>
      </c>
      <c r="D10" s="22" t="s">
        <v>23</v>
      </c>
      <c r="E10" s="38" t="s">
        <v>134</v>
      </c>
      <c r="F10" s="21"/>
      <c r="G10" s="21">
        <v>90000</v>
      </c>
      <c r="H10" s="21">
        <f>H9-G10</f>
        <v>3689342.48</v>
      </c>
    </row>
    <row r="11" spans="1:10" ht="65.25" x14ac:dyDescent="0.3">
      <c r="A11" s="24">
        <v>45719</v>
      </c>
      <c r="B11" s="25"/>
      <c r="C11" s="29">
        <v>15292</v>
      </c>
      <c r="D11" s="22" t="s">
        <v>135</v>
      </c>
      <c r="E11" s="38" t="s">
        <v>136</v>
      </c>
      <c r="F11" s="21"/>
      <c r="G11" s="21">
        <v>150214.85999999999</v>
      </c>
      <c r="H11" s="21">
        <f>H10-G11</f>
        <v>3539127.62</v>
      </c>
    </row>
    <row r="12" spans="1:10" ht="39.75" x14ac:dyDescent="0.3">
      <c r="A12" s="24">
        <v>45720</v>
      </c>
      <c r="B12" s="25"/>
      <c r="C12" s="29">
        <v>15294</v>
      </c>
      <c r="D12" s="37" t="s">
        <v>137</v>
      </c>
      <c r="E12" s="38" t="s">
        <v>138</v>
      </c>
      <c r="F12" s="21"/>
      <c r="G12" s="21">
        <v>71280</v>
      </c>
      <c r="H12" s="21">
        <f>H11-G12</f>
        <v>3467847.62</v>
      </c>
    </row>
    <row r="13" spans="1:10" s="11" customFormat="1" ht="52.5" x14ac:dyDescent="0.3">
      <c r="A13" s="24">
        <v>45720</v>
      </c>
      <c r="B13" s="16"/>
      <c r="C13" s="29">
        <v>15293</v>
      </c>
      <c r="D13" s="37" t="s">
        <v>139</v>
      </c>
      <c r="E13" s="38" t="s">
        <v>140</v>
      </c>
      <c r="F13" s="27"/>
      <c r="G13" s="21">
        <v>84942</v>
      </c>
      <c r="H13" s="21">
        <f t="shared" ref="H13:H36" si="0">H12-G13</f>
        <v>3382905.62</v>
      </c>
      <c r="J13" s="39"/>
    </row>
    <row r="14" spans="1:10" s="11" customFormat="1" ht="39.75" x14ac:dyDescent="0.3">
      <c r="A14" s="24">
        <v>45720</v>
      </c>
      <c r="B14" s="16"/>
      <c r="C14" s="29">
        <v>15297</v>
      </c>
      <c r="D14" s="37" t="s">
        <v>142</v>
      </c>
      <c r="E14" s="38" t="s">
        <v>141</v>
      </c>
      <c r="F14" s="27"/>
      <c r="G14" s="21">
        <v>38727.86</v>
      </c>
      <c r="H14" s="21">
        <f t="shared" si="0"/>
        <v>3344177.7600000002</v>
      </c>
      <c r="J14" s="39"/>
    </row>
    <row r="15" spans="1:10" s="11" customFormat="1" ht="52.5" x14ac:dyDescent="0.3">
      <c r="A15" s="24">
        <v>45721</v>
      </c>
      <c r="B15" s="16"/>
      <c r="C15" s="29">
        <v>39099307127</v>
      </c>
      <c r="D15" s="37" t="s">
        <v>27</v>
      </c>
      <c r="E15" s="46" t="s">
        <v>143</v>
      </c>
      <c r="F15" s="27"/>
      <c r="G15" s="21">
        <v>291503.74</v>
      </c>
      <c r="H15" s="21">
        <f t="shared" si="0"/>
        <v>3052674.0200000005</v>
      </c>
      <c r="J15" s="39"/>
    </row>
    <row r="16" spans="1:10" s="11" customFormat="1" ht="39.75" x14ac:dyDescent="0.3">
      <c r="A16" s="24">
        <v>45727</v>
      </c>
      <c r="B16" s="16"/>
      <c r="C16" s="29">
        <v>39142076513</v>
      </c>
      <c r="D16" s="37" t="s">
        <v>145</v>
      </c>
      <c r="E16" s="46" t="s">
        <v>144</v>
      </c>
      <c r="F16" s="27"/>
      <c r="G16" s="21">
        <v>14110.16</v>
      </c>
      <c r="H16" s="21">
        <f t="shared" si="0"/>
        <v>3038563.8600000003</v>
      </c>
      <c r="J16" s="39"/>
    </row>
    <row r="17" spans="1:10" s="11" customFormat="1" ht="39.75" x14ac:dyDescent="0.3">
      <c r="A17" s="24">
        <v>45727</v>
      </c>
      <c r="B17" s="16"/>
      <c r="C17" s="29">
        <v>39142055139</v>
      </c>
      <c r="D17" s="37" t="s">
        <v>19</v>
      </c>
      <c r="E17" s="46" t="s">
        <v>146</v>
      </c>
      <c r="F17" s="27"/>
      <c r="G17" s="21">
        <v>11440.68</v>
      </c>
      <c r="H17" s="21">
        <f t="shared" si="0"/>
        <v>3027123.18</v>
      </c>
      <c r="J17" s="39"/>
    </row>
    <row r="18" spans="1:10" s="11" customFormat="1" ht="39.75" x14ac:dyDescent="0.3">
      <c r="A18" s="24">
        <v>45727</v>
      </c>
      <c r="B18" s="16"/>
      <c r="C18" s="29">
        <v>39142013099</v>
      </c>
      <c r="D18" s="37" t="s">
        <v>147</v>
      </c>
      <c r="E18" s="46" t="s">
        <v>148</v>
      </c>
      <c r="F18" s="27"/>
      <c r="G18" s="21">
        <v>51451.35</v>
      </c>
      <c r="H18" s="21">
        <f>H17-G18</f>
        <v>2975671.83</v>
      </c>
      <c r="J18" s="39"/>
    </row>
    <row r="19" spans="1:10" s="11" customFormat="1" ht="52.5" x14ac:dyDescent="0.3">
      <c r="A19" s="24">
        <v>45727</v>
      </c>
      <c r="B19" s="16"/>
      <c r="C19" s="29">
        <v>39142035629</v>
      </c>
      <c r="D19" s="37" t="s">
        <v>149</v>
      </c>
      <c r="E19" s="46" t="s">
        <v>150</v>
      </c>
      <c r="F19" s="27"/>
      <c r="G19" s="21">
        <v>11440.67</v>
      </c>
      <c r="H19" s="21">
        <f t="shared" si="0"/>
        <v>2964231.16</v>
      </c>
      <c r="J19" s="39"/>
    </row>
    <row r="20" spans="1:10" s="11" customFormat="1" ht="39.75" x14ac:dyDescent="0.3">
      <c r="A20" s="24">
        <v>45728</v>
      </c>
      <c r="B20" s="16"/>
      <c r="C20" s="29">
        <v>39150386780</v>
      </c>
      <c r="D20" s="37" t="s">
        <v>20</v>
      </c>
      <c r="E20" s="46" t="s">
        <v>151</v>
      </c>
      <c r="F20" s="27"/>
      <c r="G20" s="21">
        <v>25020</v>
      </c>
      <c r="H20" s="21">
        <f t="shared" si="0"/>
        <v>2939211.16</v>
      </c>
      <c r="J20" s="39"/>
    </row>
    <row r="21" spans="1:10" s="11" customFormat="1" ht="39.75" x14ac:dyDescent="0.3">
      <c r="A21" s="24">
        <v>45728</v>
      </c>
      <c r="B21" s="16"/>
      <c r="C21" s="29">
        <v>39150445424</v>
      </c>
      <c r="D21" s="37" t="s">
        <v>152</v>
      </c>
      <c r="E21" s="46" t="s">
        <v>153</v>
      </c>
      <c r="F21" s="27"/>
      <c r="G21" s="21">
        <v>12584.7</v>
      </c>
      <c r="H21" s="21">
        <f t="shared" si="0"/>
        <v>2926626.46</v>
      </c>
    </row>
    <row r="22" spans="1:10" s="11" customFormat="1" ht="39.75" x14ac:dyDescent="0.3">
      <c r="A22" s="24">
        <v>45729</v>
      </c>
      <c r="B22" s="16"/>
      <c r="C22" s="29">
        <v>39154952616</v>
      </c>
      <c r="D22" s="37" t="s">
        <v>154</v>
      </c>
      <c r="E22" s="46" t="s">
        <v>155</v>
      </c>
      <c r="F22" s="17"/>
      <c r="G22" s="21">
        <v>7626.6</v>
      </c>
      <c r="H22" s="21">
        <f t="shared" si="0"/>
        <v>2918999.86</v>
      </c>
    </row>
    <row r="23" spans="1:10" s="11" customFormat="1" ht="39.75" x14ac:dyDescent="0.3">
      <c r="A23" s="24">
        <v>45729</v>
      </c>
      <c r="B23" s="16"/>
      <c r="C23" s="29">
        <v>39154892633</v>
      </c>
      <c r="D23" s="37" t="s">
        <v>156</v>
      </c>
      <c r="E23" s="46" t="s">
        <v>157</v>
      </c>
      <c r="F23" s="17"/>
      <c r="G23" s="21">
        <v>90227.51</v>
      </c>
      <c r="H23" s="21">
        <f t="shared" si="0"/>
        <v>2828772.35</v>
      </c>
    </row>
    <row r="24" spans="1:10" ht="52.5" x14ac:dyDescent="0.3">
      <c r="A24" s="24">
        <v>45733</v>
      </c>
      <c r="B24" s="25"/>
      <c r="C24" s="29">
        <v>15298</v>
      </c>
      <c r="D24" s="31" t="s">
        <v>159</v>
      </c>
      <c r="E24" s="48" t="s">
        <v>158</v>
      </c>
      <c r="F24" s="21"/>
      <c r="G24" s="21">
        <v>15912.75</v>
      </c>
      <c r="H24" s="21">
        <f t="shared" si="0"/>
        <v>2812859.6</v>
      </c>
    </row>
    <row r="25" spans="1:10" ht="90.75" x14ac:dyDescent="0.3">
      <c r="A25" s="24">
        <v>45735</v>
      </c>
      <c r="B25" s="25"/>
      <c r="C25" s="29">
        <v>15299</v>
      </c>
      <c r="D25" s="31" t="s">
        <v>160</v>
      </c>
      <c r="E25" s="48" t="s">
        <v>161</v>
      </c>
      <c r="F25" s="27"/>
      <c r="G25" s="21">
        <v>18596.12</v>
      </c>
      <c r="H25" s="21">
        <f t="shared" si="0"/>
        <v>2794263.48</v>
      </c>
    </row>
    <row r="26" spans="1:10" ht="27" x14ac:dyDescent="0.3">
      <c r="A26" s="24">
        <v>45741</v>
      </c>
      <c r="B26" s="25"/>
      <c r="C26" s="29"/>
      <c r="D26" s="31" t="s">
        <v>178</v>
      </c>
      <c r="E26" s="48" t="s">
        <v>177</v>
      </c>
      <c r="F26" s="27"/>
      <c r="G26" s="21">
        <v>11440.9</v>
      </c>
      <c r="H26" s="21">
        <f t="shared" si="0"/>
        <v>2782822.58</v>
      </c>
    </row>
    <row r="27" spans="1:10" ht="27" x14ac:dyDescent="0.3">
      <c r="A27" s="24">
        <v>45741</v>
      </c>
      <c r="B27" s="25"/>
      <c r="C27" s="29"/>
      <c r="D27" s="31" t="s">
        <v>179</v>
      </c>
      <c r="E27" s="46" t="s">
        <v>180</v>
      </c>
      <c r="F27" s="27"/>
      <c r="G27" s="21">
        <v>1133280.1599999999</v>
      </c>
      <c r="H27" s="21">
        <f t="shared" si="0"/>
        <v>1649542.4200000002</v>
      </c>
    </row>
    <row r="28" spans="1:10" ht="18.75" x14ac:dyDescent="0.3">
      <c r="A28" s="24">
        <v>45742</v>
      </c>
      <c r="B28" s="25"/>
      <c r="C28" s="29">
        <v>452400000002</v>
      </c>
      <c r="D28" s="31" t="s">
        <v>166</v>
      </c>
      <c r="E28" s="48" t="s">
        <v>167</v>
      </c>
      <c r="F28" s="21">
        <v>8368244.3700000001</v>
      </c>
      <c r="G28" s="21"/>
      <c r="H28" s="21">
        <f>H27+F28</f>
        <v>10017786.790000001</v>
      </c>
    </row>
    <row r="29" spans="1:10" s="11" customFormat="1" ht="52.5" x14ac:dyDescent="0.3">
      <c r="A29" s="24">
        <v>45747</v>
      </c>
      <c r="B29" s="16"/>
      <c r="C29" s="29">
        <v>39300361117</v>
      </c>
      <c r="D29" s="37" t="s">
        <v>162</v>
      </c>
      <c r="E29" s="46" t="s">
        <v>163</v>
      </c>
      <c r="F29" s="17"/>
      <c r="G29" s="21">
        <v>1299500</v>
      </c>
      <c r="H29" s="21">
        <f>H28-G29</f>
        <v>8718286.790000001</v>
      </c>
    </row>
    <row r="30" spans="1:10" s="11" customFormat="1" ht="39.75" x14ac:dyDescent="0.3">
      <c r="A30" s="24">
        <v>45747</v>
      </c>
      <c r="B30" s="16"/>
      <c r="C30" s="29">
        <v>39300295050</v>
      </c>
      <c r="D30" s="37" t="s">
        <v>147</v>
      </c>
      <c r="E30" s="46" t="s">
        <v>164</v>
      </c>
      <c r="F30" s="17"/>
      <c r="G30" s="21">
        <v>52401.58</v>
      </c>
      <c r="H30" s="21">
        <f t="shared" si="0"/>
        <v>8665885.2100000009</v>
      </c>
    </row>
    <row r="31" spans="1:10" ht="39.75" x14ac:dyDescent="0.3">
      <c r="A31" s="24">
        <v>45747</v>
      </c>
      <c r="B31" s="25"/>
      <c r="C31" s="29">
        <v>39300279106</v>
      </c>
      <c r="D31" s="31" t="s">
        <v>21</v>
      </c>
      <c r="E31" s="48" t="s">
        <v>165</v>
      </c>
      <c r="F31" s="21"/>
      <c r="G31" s="21">
        <v>251132.76</v>
      </c>
      <c r="H31" s="21">
        <f t="shared" si="0"/>
        <v>8414752.4500000011</v>
      </c>
    </row>
    <row r="32" spans="1:10" s="11" customFormat="1" ht="39.75" x14ac:dyDescent="0.3">
      <c r="A32" s="24">
        <v>45747</v>
      </c>
      <c r="B32" s="16"/>
      <c r="C32" s="29">
        <v>39300434091</v>
      </c>
      <c r="D32" s="37" t="s">
        <v>168</v>
      </c>
      <c r="E32" s="46" t="s">
        <v>169</v>
      </c>
      <c r="F32" s="17"/>
      <c r="G32" s="21">
        <v>114660</v>
      </c>
      <c r="H32" s="21">
        <f t="shared" si="0"/>
        <v>8300092.4500000011</v>
      </c>
    </row>
    <row r="33" spans="1:10" s="11" customFormat="1" ht="52.5" x14ac:dyDescent="0.3">
      <c r="A33" s="24">
        <v>45747</v>
      </c>
      <c r="B33" s="16"/>
      <c r="C33" s="29">
        <v>39300382485</v>
      </c>
      <c r="D33" s="37" t="s">
        <v>170</v>
      </c>
      <c r="E33" s="46" t="s">
        <v>171</v>
      </c>
      <c r="F33" s="17"/>
      <c r="G33" s="21">
        <v>159656.45000000001</v>
      </c>
      <c r="H33" s="21">
        <f t="shared" si="0"/>
        <v>8140436.0000000009</v>
      </c>
    </row>
    <row r="34" spans="1:10" s="11" customFormat="1" ht="52.5" x14ac:dyDescent="0.3">
      <c r="A34" s="24">
        <v>45747</v>
      </c>
      <c r="B34" s="16"/>
      <c r="C34" s="29">
        <v>39300317369</v>
      </c>
      <c r="D34" s="37" t="s">
        <v>172</v>
      </c>
      <c r="E34" s="46" t="s">
        <v>173</v>
      </c>
      <c r="F34" s="17"/>
      <c r="G34" s="21">
        <v>581374.56999999995</v>
      </c>
      <c r="H34" s="21">
        <f t="shared" si="0"/>
        <v>7559061.4300000006</v>
      </c>
    </row>
    <row r="35" spans="1:10" ht="27" x14ac:dyDescent="0.3">
      <c r="A35" s="24">
        <v>45747</v>
      </c>
      <c r="B35" s="25"/>
      <c r="C35" s="29">
        <v>39300411651</v>
      </c>
      <c r="D35" s="31" t="s">
        <v>68</v>
      </c>
      <c r="E35" s="48" t="s">
        <v>174</v>
      </c>
      <c r="F35" s="21"/>
      <c r="G35" s="21">
        <v>411885</v>
      </c>
      <c r="H35" s="21">
        <f t="shared" si="0"/>
        <v>7147176.4300000006</v>
      </c>
    </row>
    <row r="36" spans="1:10" ht="39.75" x14ac:dyDescent="0.3">
      <c r="A36" s="24">
        <v>45747</v>
      </c>
      <c r="B36" s="25"/>
      <c r="C36" s="29">
        <v>39300474295</v>
      </c>
      <c r="D36" s="31" t="s">
        <v>176</v>
      </c>
      <c r="E36" s="48" t="s">
        <v>175</v>
      </c>
      <c r="F36" s="21"/>
      <c r="G36" s="21">
        <v>161415.9</v>
      </c>
      <c r="H36" s="21">
        <f t="shared" si="0"/>
        <v>6985760.5300000003</v>
      </c>
    </row>
    <row r="37" spans="1:10" s="11" customFormat="1" ht="18.75" x14ac:dyDescent="0.3">
      <c r="A37" s="14"/>
      <c r="B37" s="16"/>
      <c r="C37" s="29"/>
      <c r="D37" s="31" t="s">
        <v>181</v>
      </c>
      <c r="E37" s="38" t="s">
        <v>181</v>
      </c>
      <c r="F37" s="17"/>
      <c r="G37" s="17">
        <v>8770.44</v>
      </c>
      <c r="H37" s="21">
        <f>H36-G37</f>
        <v>6976990.0899999999</v>
      </c>
    </row>
    <row r="38" spans="1:10" ht="18.75" x14ac:dyDescent="0.3">
      <c r="A38" s="14"/>
      <c r="B38" s="16"/>
      <c r="C38" s="29"/>
      <c r="D38" s="28"/>
      <c r="E38" s="28"/>
      <c r="F38" s="21"/>
      <c r="G38" s="21"/>
      <c r="H38" s="21"/>
    </row>
    <row r="39" spans="1:10" ht="14.25" customHeight="1" x14ac:dyDescent="0.3">
      <c r="A39" s="14"/>
      <c r="B39" s="16"/>
      <c r="C39" s="13"/>
      <c r="D39" s="15"/>
      <c r="E39" s="15"/>
      <c r="F39" s="19">
        <f>SUM(F8:F38)</f>
        <v>12147586.85</v>
      </c>
      <c r="G39" s="19">
        <f>SUM(G10:G38)</f>
        <v>5170596.7600000016</v>
      </c>
      <c r="H39" s="21"/>
    </row>
    <row r="40" spans="1:10" ht="32.25" customHeight="1" x14ac:dyDescent="0.25">
      <c r="A40" s="20"/>
      <c r="B40" s="81" t="s">
        <v>12</v>
      </c>
      <c r="C40" s="81"/>
      <c r="D40" s="20"/>
      <c r="E40" s="20"/>
      <c r="F40" s="82"/>
      <c r="G40" s="82"/>
      <c r="H40" s="23"/>
      <c r="J40" s="12"/>
    </row>
    <row r="41" spans="1:10" hidden="1" x14ac:dyDescent="0.25"/>
    <row r="42" spans="1:10" x14ac:dyDescent="0.25">
      <c r="G42" s="32"/>
      <c r="H42" s="32"/>
    </row>
    <row r="43" spans="1:10" x14ac:dyDescent="0.25">
      <c r="F43" s="12"/>
      <c r="G43" s="32"/>
      <c r="H43" s="32"/>
    </row>
    <row r="44" spans="1:10" x14ac:dyDescent="0.25">
      <c r="G44" s="12"/>
      <c r="H44" s="32"/>
    </row>
    <row r="45" spans="1:10" x14ac:dyDescent="0.25">
      <c r="G45" s="32"/>
      <c r="H45" s="32"/>
    </row>
    <row r="46" spans="1:10" x14ac:dyDescent="0.25">
      <c r="G46" s="12"/>
      <c r="H46" s="32"/>
    </row>
    <row r="47" spans="1:10" x14ac:dyDescent="0.25">
      <c r="H47" s="32"/>
    </row>
    <row r="48" spans="1:10" x14ac:dyDescent="0.25">
      <c r="H48" s="32"/>
    </row>
    <row r="49" spans="8:8" x14ac:dyDescent="0.25">
      <c r="H49" s="32"/>
    </row>
    <row r="50" spans="8:8" x14ac:dyDescent="0.25">
      <c r="H50" s="32"/>
    </row>
    <row r="51" spans="8:8" x14ac:dyDescent="0.25">
      <c r="H51" s="32"/>
    </row>
    <row r="52" spans="8:8" x14ac:dyDescent="0.25">
      <c r="H52" s="32"/>
    </row>
    <row r="53" spans="8:8" x14ac:dyDescent="0.25">
      <c r="H53" s="32"/>
    </row>
    <row r="54" spans="8:8" x14ac:dyDescent="0.25">
      <c r="H54" s="32"/>
    </row>
    <row r="55" spans="8:8" x14ac:dyDescent="0.25">
      <c r="H55" s="32"/>
    </row>
    <row r="56" spans="8:8" x14ac:dyDescent="0.25">
      <c r="H56" s="32"/>
    </row>
    <row r="57" spans="8:8" x14ac:dyDescent="0.25">
      <c r="H57" s="32"/>
    </row>
    <row r="58" spans="8:8" x14ac:dyDescent="0.25">
      <c r="H58" s="32"/>
    </row>
    <row r="59" spans="8:8" x14ac:dyDescent="0.25">
      <c r="H59" s="32"/>
    </row>
    <row r="60" spans="8:8" x14ac:dyDescent="0.25">
      <c r="H60" s="32"/>
    </row>
    <row r="61" spans="8:8" x14ac:dyDescent="0.25">
      <c r="H61" s="32"/>
    </row>
    <row r="62" spans="8:8" x14ac:dyDescent="0.25">
      <c r="H62" s="32"/>
    </row>
    <row r="63" spans="8:8" x14ac:dyDescent="0.25">
      <c r="H63" s="32"/>
    </row>
    <row r="64" spans="8:8" x14ac:dyDescent="0.25">
      <c r="H64" s="32"/>
    </row>
    <row r="65" spans="5:8" x14ac:dyDescent="0.25">
      <c r="H65" s="32"/>
    </row>
    <row r="66" spans="5:8" x14ac:dyDescent="0.25">
      <c r="H66" s="32"/>
    </row>
    <row r="67" spans="5:8" x14ac:dyDescent="0.25">
      <c r="H67" s="32"/>
    </row>
    <row r="68" spans="5:8" x14ac:dyDescent="0.25">
      <c r="E68" t="s">
        <v>33</v>
      </c>
      <c r="H68" s="32"/>
    </row>
    <row r="69" spans="5:8" x14ac:dyDescent="0.25">
      <c r="H69" s="32"/>
    </row>
    <row r="70" spans="5:8" x14ac:dyDescent="0.25">
      <c r="H70" s="32"/>
    </row>
    <row r="71" spans="5:8" x14ac:dyDescent="0.25">
      <c r="H71" s="32"/>
    </row>
    <row r="72" spans="5:8" x14ac:dyDescent="0.25">
      <c r="H72" s="32"/>
    </row>
    <row r="73" spans="5:8" x14ac:dyDescent="0.25">
      <c r="H73" s="32"/>
    </row>
    <row r="74" spans="5:8" x14ac:dyDescent="0.25">
      <c r="H74" s="32"/>
    </row>
    <row r="75" spans="5:8" x14ac:dyDescent="0.25">
      <c r="H75" s="32"/>
    </row>
    <row r="76" spans="5:8" x14ac:dyDescent="0.25">
      <c r="H76" s="32"/>
    </row>
    <row r="77" spans="5:8" x14ac:dyDescent="0.25">
      <c r="H77" s="32"/>
    </row>
    <row r="78" spans="5:8" x14ac:dyDescent="0.25">
      <c r="H78" s="32"/>
    </row>
    <row r="79" spans="5:8" x14ac:dyDescent="0.25">
      <c r="H79" s="32"/>
    </row>
    <row r="80" spans="5:8" x14ac:dyDescent="0.25">
      <c r="H80" s="32"/>
    </row>
    <row r="81" spans="8:8" x14ac:dyDescent="0.25">
      <c r="H81" s="32"/>
    </row>
    <row r="82" spans="8:8" x14ac:dyDescent="0.25">
      <c r="H82" s="32"/>
    </row>
    <row r="83" spans="8:8" x14ac:dyDescent="0.25">
      <c r="H83" s="32"/>
    </row>
    <row r="84" spans="8:8" x14ac:dyDescent="0.25">
      <c r="H84" s="32"/>
    </row>
    <row r="85" spans="8:8" x14ac:dyDescent="0.25">
      <c r="H85" s="32"/>
    </row>
    <row r="86" spans="8:8" x14ac:dyDescent="0.25">
      <c r="H86" s="32"/>
    </row>
    <row r="87" spans="8:8" x14ac:dyDescent="0.25">
      <c r="H87" s="32"/>
    </row>
    <row r="88" spans="8:8" x14ac:dyDescent="0.25">
      <c r="H88" s="32"/>
    </row>
    <row r="89" spans="8:8" x14ac:dyDescent="0.25">
      <c r="H89" s="32"/>
    </row>
    <row r="90" spans="8:8" x14ac:dyDescent="0.25">
      <c r="H90" s="32"/>
    </row>
    <row r="91" spans="8:8" x14ac:dyDescent="0.25">
      <c r="H91" s="32"/>
    </row>
    <row r="92" spans="8:8" x14ac:dyDescent="0.25">
      <c r="H92" s="32"/>
    </row>
    <row r="93" spans="8:8" x14ac:dyDescent="0.25">
      <c r="H93" s="32"/>
    </row>
    <row r="94" spans="8:8" x14ac:dyDescent="0.25">
      <c r="H94" s="32"/>
    </row>
    <row r="95" spans="8:8" x14ac:dyDescent="0.25">
      <c r="H95" s="32"/>
    </row>
    <row r="97" spans="8:8" x14ac:dyDescent="0.25">
      <c r="H97" s="32"/>
    </row>
  </sheetData>
  <mergeCells count="8">
    <mergeCell ref="B40:C40"/>
    <mergeCell ref="F40:G40"/>
    <mergeCell ref="A1:H1"/>
    <mergeCell ref="A2:H2"/>
    <mergeCell ref="A3:H3"/>
    <mergeCell ref="A4:H4"/>
    <mergeCell ref="B7:G7"/>
    <mergeCell ref="D8:E8"/>
  </mergeCells>
  <pageMargins left="0.25" right="0.25" top="0.75" bottom="0.75" header="0.3" footer="0.3"/>
  <pageSetup paperSize="5" scale="65" fitToWidth="0" orientation="landscape"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0"/>
  <sheetViews>
    <sheetView topLeftCell="D2" workbookViewId="0">
      <selection activeCell="H8" sqref="H8"/>
    </sheetView>
  </sheetViews>
  <sheetFormatPr baseColWidth="10" defaultRowHeight="15" x14ac:dyDescent="0.25"/>
  <cols>
    <col min="1" max="1" width="16.7109375" customWidth="1"/>
    <col min="2" max="2" width="19.28515625" hidden="1" customWidth="1"/>
    <col min="3" max="3" width="20.28515625" bestFit="1" customWidth="1"/>
    <col min="4" max="4" width="44.7109375" bestFit="1" customWidth="1"/>
    <col min="5" max="5" width="48.7109375" customWidth="1"/>
    <col min="6" max="6" width="21.140625" customWidth="1"/>
    <col min="7" max="7" width="24.28515625" customWidth="1"/>
    <col min="8" max="8" width="27.140625" customWidth="1"/>
    <col min="10" max="10" width="13.140625" bestFit="1" customWidth="1"/>
  </cols>
  <sheetData>
    <row r="1" spans="1:10" ht="18.75" x14ac:dyDescent="0.25">
      <c r="A1" s="83" t="s">
        <v>0</v>
      </c>
      <c r="B1" s="83"/>
      <c r="C1" s="83"/>
      <c r="D1" s="83"/>
      <c r="E1" s="83"/>
      <c r="F1" s="83"/>
      <c r="G1" s="83"/>
      <c r="H1" s="83"/>
    </row>
    <row r="2" spans="1:10" ht="18.75" x14ac:dyDescent="0.25">
      <c r="A2" s="83" t="s">
        <v>1</v>
      </c>
      <c r="B2" s="83"/>
      <c r="C2" s="83"/>
      <c r="D2" s="83"/>
      <c r="E2" s="83"/>
      <c r="F2" s="83"/>
      <c r="G2" s="83"/>
      <c r="H2" s="83"/>
    </row>
    <row r="3" spans="1:10" ht="18.75" x14ac:dyDescent="0.25">
      <c r="A3" s="83" t="s">
        <v>2</v>
      </c>
      <c r="B3" s="83"/>
      <c r="C3" s="83"/>
      <c r="D3" s="83"/>
      <c r="E3" s="83"/>
      <c r="F3" s="83"/>
      <c r="G3" s="83"/>
      <c r="H3" s="83"/>
    </row>
    <row r="4" spans="1:10" ht="18.75" x14ac:dyDescent="0.25">
      <c r="A4" s="83" t="s">
        <v>3</v>
      </c>
      <c r="B4" s="83"/>
      <c r="C4" s="83"/>
      <c r="D4" s="83"/>
      <c r="E4" s="83"/>
      <c r="F4" s="83"/>
      <c r="G4" s="83"/>
      <c r="H4" s="83"/>
    </row>
    <row r="5" spans="1:10" ht="19.5" thickBot="1" x14ac:dyDescent="0.35">
      <c r="A5" s="1" t="s">
        <v>4</v>
      </c>
      <c r="B5" s="2"/>
      <c r="C5" s="2"/>
      <c r="D5" s="3"/>
      <c r="E5" s="2"/>
      <c r="F5" s="2"/>
      <c r="G5" s="3"/>
      <c r="H5" s="4">
        <v>45777</v>
      </c>
    </row>
    <row r="6" spans="1:10" ht="15.75" x14ac:dyDescent="0.25">
      <c r="A6" s="5" t="s">
        <v>5</v>
      </c>
      <c r="B6" s="6" t="s">
        <v>6</v>
      </c>
      <c r="C6" s="7" t="s">
        <v>7</v>
      </c>
      <c r="D6" s="8" t="s">
        <v>8</v>
      </c>
      <c r="E6" s="8" t="s">
        <v>15</v>
      </c>
      <c r="F6" s="9" t="s">
        <v>9</v>
      </c>
      <c r="G6" s="10" t="s">
        <v>10</v>
      </c>
      <c r="H6" s="18" t="s">
        <v>11</v>
      </c>
    </row>
    <row r="7" spans="1:10" ht="18.75" x14ac:dyDescent="0.3">
      <c r="A7" s="34"/>
      <c r="B7" s="84" t="s">
        <v>17</v>
      </c>
      <c r="C7" s="85"/>
      <c r="D7" s="85"/>
      <c r="E7" s="85"/>
      <c r="F7" s="85"/>
      <c r="G7" s="86"/>
      <c r="H7" s="35"/>
    </row>
    <row r="8" spans="1:10" ht="18.75" x14ac:dyDescent="0.3">
      <c r="A8" s="24"/>
      <c r="B8" s="25"/>
      <c r="C8" s="26"/>
      <c r="D8" s="87" t="s">
        <v>18</v>
      </c>
      <c r="E8" s="88"/>
      <c r="F8" s="30">
        <v>-409262.2299999994</v>
      </c>
      <c r="G8" s="21"/>
      <c r="H8" s="21">
        <f>F8</f>
        <v>-409262.2299999994</v>
      </c>
      <c r="J8" s="33"/>
    </row>
    <row r="9" spans="1:10" ht="18.75" x14ac:dyDescent="0.3">
      <c r="A9" s="54"/>
      <c r="B9" s="25">
        <v>4524000000009</v>
      </c>
      <c r="C9" s="29">
        <v>4524000000008</v>
      </c>
      <c r="D9" s="22" t="s">
        <v>13</v>
      </c>
      <c r="E9" s="22" t="s">
        <v>13</v>
      </c>
      <c r="F9" s="21">
        <v>604130.19999999995</v>
      </c>
      <c r="G9" s="21"/>
      <c r="H9" s="21">
        <f>F9+H8</f>
        <v>194867.97000000055</v>
      </c>
    </row>
    <row r="10" spans="1:10" ht="39.75" x14ac:dyDescent="0.3">
      <c r="A10" s="54">
        <v>45748</v>
      </c>
      <c r="B10" s="25"/>
      <c r="C10" s="29">
        <v>15300</v>
      </c>
      <c r="D10" s="22" t="s">
        <v>182</v>
      </c>
      <c r="E10" s="49" t="s">
        <v>196</v>
      </c>
      <c r="F10" s="21"/>
      <c r="G10" s="21">
        <v>90000</v>
      </c>
      <c r="H10" s="21">
        <f>H9-G10</f>
        <v>104867.97000000055</v>
      </c>
    </row>
    <row r="11" spans="1:10" ht="52.5" x14ac:dyDescent="0.3">
      <c r="A11" s="54">
        <v>45750</v>
      </c>
      <c r="B11" s="25"/>
      <c r="C11" s="29">
        <v>39327277607</v>
      </c>
      <c r="D11" s="22" t="s">
        <v>27</v>
      </c>
      <c r="E11" s="49" t="s">
        <v>197</v>
      </c>
      <c r="F11" s="21"/>
      <c r="G11" s="21">
        <v>291503.74</v>
      </c>
      <c r="H11" s="21">
        <f>H10-G11</f>
        <v>-186635.76999999944</v>
      </c>
    </row>
    <row r="12" spans="1:10" ht="39.75" x14ac:dyDescent="0.3">
      <c r="A12" s="54">
        <v>45750</v>
      </c>
      <c r="B12" s="25"/>
      <c r="C12" s="29">
        <v>15302</v>
      </c>
      <c r="D12" s="22" t="s">
        <v>183</v>
      </c>
      <c r="E12" s="49" t="s">
        <v>198</v>
      </c>
      <c r="F12" s="49"/>
      <c r="G12" s="21">
        <v>48060</v>
      </c>
      <c r="H12" s="21">
        <f>H11-G12</f>
        <v>-234695.76999999944</v>
      </c>
    </row>
    <row r="13" spans="1:10" s="11" customFormat="1" ht="39.75" x14ac:dyDescent="0.3">
      <c r="A13" s="55">
        <v>45751</v>
      </c>
      <c r="B13" s="16"/>
      <c r="C13" s="29">
        <v>15301</v>
      </c>
      <c r="D13" s="22" t="s">
        <v>184</v>
      </c>
      <c r="E13" s="49" t="s">
        <v>199</v>
      </c>
      <c r="F13" s="49"/>
      <c r="G13" s="21">
        <v>39403.269999999997</v>
      </c>
      <c r="H13" s="21">
        <f>H12-G13</f>
        <v>-274099.03999999946</v>
      </c>
      <c r="J13" s="39"/>
    </row>
    <row r="14" spans="1:10" s="11" customFormat="1" ht="27" x14ac:dyDescent="0.3">
      <c r="A14" s="55">
        <v>45755</v>
      </c>
      <c r="B14" s="16"/>
      <c r="C14" s="29">
        <v>39362974358</v>
      </c>
      <c r="D14" s="22" t="s">
        <v>185</v>
      </c>
      <c r="E14" s="49" t="s">
        <v>200</v>
      </c>
      <c r="F14" s="49"/>
      <c r="G14" s="21">
        <v>43109.01</v>
      </c>
      <c r="H14" s="21">
        <f>H13-G14</f>
        <v>-317208.04999999946</v>
      </c>
      <c r="J14" s="39"/>
    </row>
    <row r="15" spans="1:10" s="11" customFormat="1" ht="39.75" x14ac:dyDescent="0.3">
      <c r="A15" s="55">
        <v>45755</v>
      </c>
      <c r="B15" s="16"/>
      <c r="C15" s="29">
        <v>39363042373</v>
      </c>
      <c r="D15" s="22" t="s">
        <v>20</v>
      </c>
      <c r="E15" s="49" t="s">
        <v>201</v>
      </c>
      <c r="F15" s="49"/>
      <c r="G15" s="21">
        <v>25020</v>
      </c>
      <c r="H15" s="21">
        <f t="shared" ref="H15" si="0">H14-G15</f>
        <v>-342228.04999999946</v>
      </c>
      <c r="J15" s="39"/>
    </row>
    <row r="16" spans="1:10" s="11" customFormat="1" ht="52.5" x14ac:dyDescent="0.3">
      <c r="A16" s="55">
        <v>45755</v>
      </c>
      <c r="B16" s="16"/>
      <c r="C16" s="29">
        <v>39363332116</v>
      </c>
      <c r="D16" s="22" t="s">
        <v>186</v>
      </c>
      <c r="E16" s="49" t="s">
        <v>202</v>
      </c>
      <c r="F16" s="49"/>
      <c r="G16" s="21">
        <v>14110.26</v>
      </c>
      <c r="H16" s="21">
        <f>H15-G16</f>
        <v>-356338.30999999947</v>
      </c>
      <c r="J16" s="39"/>
    </row>
    <row r="17" spans="1:10" s="11" customFormat="1" ht="52.5" x14ac:dyDescent="0.3">
      <c r="A17" s="55">
        <v>45755</v>
      </c>
      <c r="B17" s="16"/>
      <c r="C17" s="29">
        <v>39363286228</v>
      </c>
      <c r="D17" s="22" t="s">
        <v>152</v>
      </c>
      <c r="E17" s="49" t="s">
        <v>203</v>
      </c>
      <c r="F17" s="49"/>
      <c r="G17" s="21">
        <v>12584.699999999999</v>
      </c>
      <c r="H17" s="21">
        <f>H16-G17</f>
        <v>-368923.00999999949</v>
      </c>
      <c r="J17" s="39"/>
    </row>
    <row r="18" spans="1:10" s="11" customFormat="1" ht="52.5" x14ac:dyDescent="0.3">
      <c r="A18" s="55">
        <v>45755</v>
      </c>
      <c r="B18" s="16"/>
      <c r="C18" s="29">
        <v>39363117077</v>
      </c>
      <c r="D18" s="22" t="s">
        <v>149</v>
      </c>
      <c r="E18" s="49" t="s">
        <v>205</v>
      </c>
      <c r="F18" s="49"/>
      <c r="G18" s="21">
        <v>11440.67</v>
      </c>
      <c r="H18" s="21">
        <f>H17-G18</f>
        <v>-380363.67999999947</v>
      </c>
      <c r="J18" s="39"/>
    </row>
    <row r="19" spans="1:10" s="11" customFormat="1" ht="39.75" x14ac:dyDescent="0.3">
      <c r="A19" s="55">
        <v>45755</v>
      </c>
      <c r="B19" s="16"/>
      <c r="C19" s="29">
        <v>39363060658</v>
      </c>
      <c r="D19" s="22" t="s">
        <v>187</v>
      </c>
      <c r="E19" s="49" t="s">
        <v>206</v>
      </c>
      <c r="F19" s="49"/>
      <c r="G19" s="21">
        <v>7627.2800000000007</v>
      </c>
      <c r="H19" s="21">
        <f t="shared" ref="H19:H31" si="1">H18-G19</f>
        <v>-387990.9599999995</v>
      </c>
      <c r="J19" s="39"/>
    </row>
    <row r="20" spans="1:10" s="11" customFormat="1" ht="39.75" x14ac:dyDescent="0.3">
      <c r="A20" s="55">
        <v>45755</v>
      </c>
      <c r="B20" s="16"/>
      <c r="C20" s="29">
        <v>39633016844</v>
      </c>
      <c r="D20" s="22" t="s">
        <v>188</v>
      </c>
      <c r="E20" s="49" t="s">
        <v>207</v>
      </c>
      <c r="F20" s="49"/>
      <c r="G20" s="21">
        <v>264092.90000000002</v>
      </c>
      <c r="H20" s="21">
        <f t="shared" si="1"/>
        <v>-652083.85999999952</v>
      </c>
    </row>
    <row r="21" spans="1:10" s="11" customFormat="1" ht="27" x14ac:dyDescent="0.3">
      <c r="A21" s="55">
        <v>45755</v>
      </c>
      <c r="B21" s="16"/>
      <c r="C21" s="29">
        <v>39362951034</v>
      </c>
      <c r="D21" s="22" t="s">
        <v>189</v>
      </c>
      <c r="E21" s="49" t="s">
        <v>208</v>
      </c>
      <c r="F21" s="49"/>
      <c r="G21" s="21">
        <v>354481.48</v>
      </c>
      <c r="H21" s="21">
        <f t="shared" si="1"/>
        <v>-1006565.3399999995</v>
      </c>
    </row>
    <row r="22" spans="1:10" s="11" customFormat="1" ht="27" x14ac:dyDescent="0.3">
      <c r="A22" s="55">
        <v>45763</v>
      </c>
      <c r="B22" s="16"/>
      <c r="C22" s="29"/>
      <c r="D22" s="22" t="s">
        <v>190</v>
      </c>
      <c r="E22" s="49" t="s">
        <v>209</v>
      </c>
      <c r="F22" s="49"/>
      <c r="G22" s="21">
        <v>6112733.2999999998</v>
      </c>
      <c r="H22" s="21">
        <f t="shared" si="1"/>
        <v>-7119298.6399999997</v>
      </c>
    </row>
    <row r="23" spans="1:10" ht="27" x14ac:dyDescent="0.3">
      <c r="A23" s="55">
        <v>45755</v>
      </c>
      <c r="B23" s="25"/>
      <c r="C23" s="29">
        <v>39362762892</v>
      </c>
      <c r="D23" s="22" t="s">
        <v>191</v>
      </c>
      <c r="E23" s="49" t="s">
        <v>210</v>
      </c>
      <c r="F23" s="49"/>
      <c r="G23" s="21">
        <v>338722</v>
      </c>
      <c r="H23" s="21">
        <f t="shared" si="1"/>
        <v>-7458020.6399999997</v>
      </c>
    </row>
    <row r="24" spans="1:10" s="11" customFormat="1" ht="39.75" x14ac:dyDescent="0.3">
      <c r="A24" s="55">
        <v>45755</v>
      </c>
      <c r="B24" s="16"/>
      <c r="C24" s="29">
        <v>39363075999</v>
      </c>
      <c r="D24" s="22" t="s">
        <v>19</v>
      </c>
      <c r="E24" s="49" t="s">
        <v>204</v>
      </c>
      <c r="F24" s="49"/>
      <c r="G24" s="21">
        <v>11440.68</v>
      </c>
      <c r="H24" s="21">
        <f t="shared" si="1"/>
        <v>-7469461.3199999994</v>
      </c>
      <c r="J24" s="39"/>
    </row>
    <row r="25" spans="1:10" ht="65.25" x14ac:dyDescent="0.3">
      <c r="A25" s="55">
        <v>45769</v>
      </c>
      <c r="B25" s="25"/>
      <c r="C25" s="29">
        <v>15306</v>
      </c>
      <c r="D25" s="22" t="s">
        <v>125</v>
      </c>
      <c r="E25" s="49" t="s">
        <v>211</v>
      </c>
      <c r="F25" s="49"/>
      <c r="G25" s="21">
        <v>25482.799999999999</v>
      </c>
      <c r="H25" s="21">
        <f t="shared" si="1"/>
        <v>-7494944.1199999992</v>
      </c>
    </row>
    <row r="26" spans="1:10" ht="65.25" x14ac:dyDescent="0.3">
      <c r="A26" s="55">
        <v>45769</v>
      </c>
      <c r="B26" s="25"/>
      <c r="C26" s="29">
        <v>15309</v>
      </c>
      <c r="D26" s="22" t="s">
        <v>192</v>
      </c>
      <c r="E26" s="49" t="s">
        <v>212</v>
      </c>
      <c r="F26" s="49"/>
      <c r="G26" s="21">
        <v>75600</v>
      </c>
      <c r="H26" s="21">
        <f t="shared" si="1"/>
        <v>-7570544.1199999992</v>
      </c>
    </row>
    <row r="27" spans="1:10" ht="78" x14ac:dyDescent="0.3">
      <c r="A27" s="55">
        <v>45769</v>
      </c>
      <c r="B27" s="25"/>
      <c r="C27" s="29">
        <v>15305</v>
      </c>
      <c r="D27" s="22" t="s">
        <v>193</v>
      </c>
      <c r="E27" s="49" t="s">
        <v>213</v>
      </c>
      <c r="F27" s="49"/>
      <c r="G27" s="21">
        <v>78300</v>
      </c>
      <c r="H27" s="21">
        <f t="shared" si="1"/>
        <v>-7648844.1199999992</v>
      </c>
    </row>
    <row r="28" spans="1:10" ht="65.25" x14ac:dyDescent="0.3">
      <c r="A28" s="55">
        <v>45769</v>
      </c>
      <c r="B28" s="25"/>
      <c r="C28" s="29">
        <v>15304</v>
      </c>
      <c r="D28" s="22" t="s">
        <v>194</v>
      </c>
      <c r="E28" s="49" t="s">
        <v>214</v>
      </c>
      <c r="F28" s="50"/>
      <c r="G28" s="21">
        <v>89999.9</v>
      </c>
      <c r="H28" s="21">
        <f t="shared" si="1"/>
        <v>-7738844.0199999996</v>
      </c>
    </row>
    <row r="29" spans="1:10" s="11" customFormat="1" ht="65.25" x14ac:dyDescent="0.3">
      <c r="A29" s="55">
        <v>45769</v>
      </c>
      <c r="B29" s="16"/>
      <c r="C29" s="29">
        <v>15303</v>
      </c>
      <c r="D29" s="22" t="s">
        <v>195</v>
      </c>
      <c r="E29" s="49" t="s">
        <v>215</v>
      </c>
      <c r="F29" s="49"/>
      <c r="G29" s="21">
        <v>45900</v>
      </c>
      <c r="H29" s="21">
        <f t="shared" si="1"/>
        <v>-7784744.0199999996</v>
      </c>
    </row>
    <row r="30" spans="1:10" s="11" customFormat="1" ht="18.75" x14ac:dyDescent="0.3">
      <c r="A30" s="14"/>
      <c r="B30" s="16"/>
      <c r="C30" s="29"/>
      <c r="D30" s="31" t="s">
        <v>181</v>
      </c>
      <c r="E30" s="38" t="s">
        <v>181</v>
      </c>
      <c r="F30" s="17"/>
      <c r="G30" s="17">
        <v>10770.53</v>
      </c>
      <c r="H30" s="21">
        <f t="shared" si="1"/>
        <v>-7795514.5499999998</v>
      </c>
    </row>
    <row r="31" spans="1:10" ht="18.75" x14ac:dyDescent="0.3">
      <c r="A31" s="14"/>
      <c r="B31" s="16"/>
      <c r="C31" s="29"/>
      <c r="D31" s="28"/>
      <c r="E31" s="28"/>
      <c r="F31" s="21"/>
      <c r="G31" s="21"/>
      <c r="H31" s="21">
        <f t="shared" si="1"/>
        <v>-7795514.5499999998</v>
      </c>
    </row>
    <row r="32" spans="1:10" ht="14.25" customHeight="1" x14ac:dyDescent="0.3">
      <c r="A32" s="14"/>
      <c r="B32" s="16"/>
      <c r="C32" s="13"/>
      <c r="D32" s="15"/>
      <c r="E32" s="15"/>
      <c r="F32" s="19">
        <f>SUM(F8:F31)</f>
        <v>194867.97000000055</v>
      </c>
      <c r="G32" s="19">
        <f>SUM(G10:G31)</f>
        <v>7990382.5199999996</v>
      </c>
      <c r="H32" s="21"/>
    </row>
    <row r="33" spans="1:10" ht="32.25" customHeight="1" x14ac:dyDescent="0.25">
      <c r="A33" s="20"/>
      <c r="B33" s="81" t="s">
        <v>12</v>
      </c>
      <c r="C33" s="81"/>
      <c r="D33" s="20"/>
      <c r="E33" s="20"/>
      <c r="F33" s="89"/>
      <c r="G33" s="89"/>
      <c r="H33" s="23"/>
      <c r="J33" s="12"/>
    </row>
    <row r="34" spans="1:10" hidden="1" x14ac:dyDescent="0.25"/>
    <row r="35" spans="1:10" x14ac:dyDescent="0.25">
      <c r="G35" s="32"/>
      <c r="H35" s="32"/>
    </row>
    <row r="36" spans="1:10" x14ac:dyDescent="0.25">
      <c r="F36" s="12"/>
      <c r="G36" s="32"/>
      <c r="H36" s="32"/>
    </row>
    <row r="37" spans="1:10" s="51" customFormat="1" ht="21" x14ac:dyDescent="0.35">
      <c r="C37" s="51" t="s">
        <v>216</v>
      </c>
      <c r="G37" s="52"/>
      <c r="H37" s="53"/>
    </row>
    <row r="38" spans="1:10" x14ac:dyDescent="0.25">
      <c r="G38" s="32"/>
      <c r="H38" s="32"/>
    </row>
    <row r="39" spans="1:10" x14ac:dyDescent="0.25">
      <c r="G39" s="12"/>
      <c r="H39" s="32"/>
    </row>
    <row r="40" spans="1:10" x14ac:dyDescent="0.25">
      <c r="H40" s="32"/>
    </row>
    <row r="41" spans="1:10" x14ac:dyDescent="0.25">
      <c r="H41" s="32"/>
    </row>
    <row r="42" spans="1:10" x14ac:dyDescent="0.25">
      <c r="H42" s="32"/>
    </row>
    <row r="43" spans="1:10" x14ac:dyDescent="0.25">
      <c r="H43" s="32"/>
    </row>
    <row r="44" spans="1:10" x14ac:dyDescent="0.25">
      <c r="H44" s="32"/>
    </row>
    <row r="45" spans="1:10" x14ac:dyDescent="0.25">
      <c r="H45" s="32"/>
    </row>
    <row r="46" spans="1:10" x14ac:dyDescent="0.25">
      <c r="H46" s="32"/>
    </row>
    <row r="47" spans="1:10" x14ac:dyDescent="0.25">
      <c r="H47" s="32"/>
    </row>
    <row r="48" spans="1:10" x14ac:dyDescent="0.25">
      <c r="H48" s="32"/>
    </row>
    <row r="49" spans="5:8" x14ac:dyDescent="0.25">
      <c r="H49" s="32"/>
    </row>
    <row r="50" spans="5:8" x14ac:dyDescent="0.25">
      <c r="H50" s="32"/>
    </row>
    <row r="51" spans="5:8" x14ac:dyDescent="0.25">
      <c r="H51" s="32"/>
    </row>
    <row r="52" spans="5:8" x14ac:dyDescent="0.25">
      <c r="H52" s="32"/>
    </row>
    <row r="53" spans="5:8" x14ac:dyDescent="0.25">
      <c r="H53" s="32"/>
    </row>
    <row r="54" spans="5:8" x14ac:dyDescent="0.25">
      <c r="H54" s="32"/>
    </row>
    <row r="55" spans="5:8" x14ac:dyDescent="0.25">
      <c r="H55" s="32"/>
    </row>
    <row r="56" spans="5:8" x14ac:dyDescent="0.25">
      <c r="H56" s="32"/>
    </row>
    <row r="57" spans="5:8" x14ac:dyDescent="0.25">
      <c r="H57" s="32"/>
    </row>
    <row r="58" spans="5:8" x14ac:dyDescent="0.25">
      <c r="H58" s="32"/>
    </row>
    <row r="59" spans="5:8" x14ac:dyDescent="0.25">
      <c r="H59" s="32"/>
    </row>
    <row r="60" spans="5:8" x14ac:dyDescent="0.25">
      <c r="H60" s="32"/>
    </row>
    <row r="61" spans="5:8" x14ac:dyDescent="0.25">
      <c r="E61" t="s">
        <v>33</v>
      </c>
      <c r="H61" s="32"/>
    </row>
    <row r="62" spans="5:8" x14ac:dyDescent="0.25">
      <c r="H62" s="32"/>
    </row>
    <row r="63" spans="5:8" x14ac:dyDescent="0.25">
      <c r="H63" s="32"/>
    </row>
    <row r="64" spans="5:8" x14ac:dyDescent="0.25">
      <c r="H64" s="32"/>
    </row>
    <row r="65" spans="8:8" x14ac:dyDescent="0.25">
      <c r="H65" s="32"/>
    </row>
    <row r="66" spans="8:8" x14ac:dyDescent="0.25">
      <c r="H66" s="32"/>
    </row>
    <row r="67" spans="8:8" x14ac:dyDescent="0.25">
      <c r="H67" s="32"/>
    </row>
    <row r="68" spans="8:8" x14ac:dyDescent="0.25">
      <c r="H68" s="32"/>
    </row>
    <row r="69" spans="8:8" x14ac:dyDescent="0.25">
      <c r="H69" s="32"/>
    </row>
    <row r="70" spans="8:8" x14ac:dyDescent="0.25">
      <c r="H70" s="32"/>
    </row>
    <row r="71" spans="8:8" x14ac:dyDescent="0.25">
      <c r="H71" s="32"/>
    </row>
    <row r="72" spans="8:8" x14ac:dyDescent="0.25">
      <c r="H72" s="32"/>
    </row>
    <row r="73" spans="8:8" x14ac:dyDescent="0.25">
      <c r="H73" s="32"/>
    </row>
    <row r="74" spans="8:8" x14ac:dyDescent="0.25">
      <c r="H74" s="32"/>
    </row>
    <row r="75" spans="8:8" x14ac:dyDescent="0.25">
      <c r="H75" s="32"/>
    </row>
    <row r="76" spans="8:8" x14ac:dyDescent="0.25">
      <c r="H76" s="32"/>
    </row>
    <row r="77" spans="8:8" x14ac:dyDescent="0.25">
      <c r="H77" s="32"/>
    </row>
    <row r="78" spans="8:8" x14ac:dyDescent="0.25">
      <c r="H78" s="32"/>
    </row>
    <row r="79" spans="8:8" x14ac:dyDescent="0.25">
      <c r="H79" s="32"/>
    </row>
    <row r="80" spans="8:8" x14ac:dyDescent="0.25">
      <c r="H80" s="32"/>
    </row>
    <row r="81" spans="8:8" x14ac:dyDescent="0.25">
      <c r="H81" s="32"/>
    </row>
    <row r="82" spans="8:8" x14ac:dyDescent="0.25">
      <c r="H82" s="32"/>
    </row>
    <row r="83" spans="8:8" x14ac:dyDescent="0.25">
      <c r="H83" s="32"/>
    </row>
    <row r="84" spans="8:8" x14ac:dyDescent="0.25">
      <c r="H84" s="32"/>
    </row>
    <row r="85" spans="8:8" x14ac:dyDescent="0.25">
      <c r="H85" s="32"/>
    </row>
    <row r="86" spans="8:8" x14ac:dyDescent="0.25">
      <c r="H86" s="32"/>
    </row>
    <row r="87" spans="8:8" x14ac:dyDescent="0.25">
      <c r="H87" s="32"/>
    </row>
    <row r="88" spans="8:8" x14ac:dyDescent="0.25">
      <c r="H88" s="32"/>
    </row>
    <row r="90" spans="8:8" x14ac:dyDescent="0.25">
      <c r="H90" s="32"/>
    </row>
  </sheetData>
  <mergeCells count="8">
    <mergeCell ref="B33:C33"/>
    <mergeCell ref="F33:G33"/>
    <mergeCell ref="A1:H1"/>
    <mergeCell ref="A2:H2"/>
    <mergeCell ref="A3:H3"/>
    <mergeCell ref="A4:H4"/>
    <mergeCell ref="B7:G7"/>
    <mergeCell ref="D8:E8"/>
  </mergeCells>
  <pageMargins left="0.25" right="0.25" top="0.75" bottom="0.75" header="0.3" footer="0.3"/>
  <pageSetup scale="65" fitToWidth="0" orientation="landscape"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5"/>
  <sheetViews>
    <sheetView tabSelected="1" zoomScale="86" zoomScaleNormal="86" workbookViewId="0">
      <selection activeCell="D17" sqref="D17"/>
    </sheetView>
  </sheetViews>
  <sheetFormatPr baseColWidth="10" defaultRowHeight="15" x14ac:dyDescent="0.25"/>
  <cols>
    <col min="1" max="1" width="14.140625" customWidth="1"/>
    <col min="2" max="2" width="17.7109375" customWidth="1"/>
    <col min="3" max="3" width="34.28515625" customWidth="1"/>
    <col min="4" max="4" width="48.85546875" customWidth="1"/>
    <col min="5" max="5" width="16.85546875" customWidth="1"/>
    <col min="6" max="6" width="17.28515625" customWidth="1"/>
    <col min="7" max="7" width="20.140625" customWidth="1"/>
    <col min="9" max="9" width="13.140625" bestFit="1" customWidth="1"/>
  </cols>
  <sheetData>
    <row r="1" spans="1:16" ht="18.75" x14ac:dyDescent="0.25">
      <c r="A1" s="83" t="s">
        <v>0</v>
      </c>
      <c r="B1" s="83"/>
      <c r="C1" s="83"/>
      <c r="D1" s="83"/>
      <c r="E1" s="83"/>
      <c r="F1" s="83"/>
      <c r="G1" s="83"/>
    </row>
    <row r="2" spans="1:16" ht="18.75" x14ac:dyDescent="0.25">
      <c r="A2" s="83" t="s">
        <v>219</v>
      </c>
      <c r="B2" s="83"/>
      <c r="C2" s="83"/>
      <c r="D2" s="83"/>
      <c r="E2" s="83"/>
      <c r="F2" s="83"/>
      <c r="G2" s="83"/>
    </row>
    <row r="3" spans="1:16" ht="18.75" x14ac:dyDescent="0.25">
      <c r="A3" s="83" t="s">
        <v>218</v>
      </c>
      <c r="B3" s="83"/>
      <c r="C3" s="83"/>
      <c r="D3" s="83"/>
      <c r="E3" s="83"/>
      <c r="F3" s="83"/>
      <c r="G3" s="83"/>
    </row>
    <row r="4" spans="1:16" ht="18.75" x14ac:dyDescent="0.25">
      <c r="A4" s="83" t="s">
        <v>3</v>
      </c>
      <c r="B4" s="83"/>
      <c r="C4" s="83"/>
      <c r="D4" s="83"/>
      <c r="E4" s="83"/>
      <c r="F4" s="83"/>
      <c r="G4" s="83"/>
    </row>
    <row r="5" spans="1:16" ht="18.75" x14ac:dyDescent="0.3">
      <c r="A5" s="1" t="s">
        <v>217</v>
      </c>
      <c r="B5" s="2"/>
      <c r="C5" s="3"/>
      <c r="D5" s="2"/>
      <c r="E5" s="2"/>
      <c r="F5" s="3"/>
      <c r="G5" s="4">
        <v>46053</v>
      </c>
    </row>
    <row r="6" spans="1:16" ht="15.75" x14ac:dyDescent="0.25">
      <c r="A6" s="5" t="s">
        <v>5</v>
      </c>
      <c r="B6" s="7" t="s">
        <v>7</v>
      </c>
      <c r="C6" s="8" t="s">
        <v>8</v>
      </c>
      <c r="D6" s="8" t="s">
        <v>15</v>
      </c>
      <c r="E6" s="76" t="s">
        <v>9</v>
      </c>
      <c r="F6" s="10" t="s">
        <v>10</v>
      </c>
      <c r="G6" s="77" t="s">
        <v>11</v>
      </c>
    </row>
    <row r="7" spans="1:16" s="11" customFormat="1" ht="18.75" x14ac:dyDescent="0.3">
      <c r="A7" s="14"/>
      <c r="B7" s="13"/>
      <c r="C7" s="92" t="s">
        <v>221</v>
      </c>
      <c r="D7" s="93"/>
      <c r="E7" s="56">
        <v>2184.6399999996647</v>
      </c>
      <c r="F7" s="27"/>
      <c r="G7" s="78">
        <f>E7</f>
        <v>2184.6399999996647</v>
      </c>
      <c r="I7" s="41"/>
    </row>
    <row r="8" spans="1:16" s="11" customFormat="1" ht="18.75" x14ac:dyDescent="0.3">
      <c r="A8" s="74"/>
      <c r="B8" s="71"/>
      <c r="C8" s="90" t="s">
        <v>224</v>
      </c>
      <c r="D8" s="91"/>
      <c r="E8" s="56"/>
      <c r="F8" s="27"/>
      <c r="G8" s="78"/>
      <c r="I8" s="41"/>
    </row>
    <row r="9" spans="1:16" s="11" customFormat="1" ht="18.75" x14ac:dyDescent="0.3">
      <c r="A9" s="74"/>
      <c r="B9" s="73"/>
      <c r="C9" s="75"/>
      <c r="D9" s="65"/>
      <c r="E9" s="56"/>
      <c r="F9" s="56"/>
      <c r="G9" s="78"/>
    </row>
    <row r="10" spans="1:16" s="11" customFormat="1" ht="18.75" x14ac:dyDescent="0.3">
      <c r="A10" s="74"/>
      <c r="B10" s="73"/>
      <c r="C10" s="75"/>
      <c r="D10" s="65"/>
      <c r="E10" s="56"/>
      <c r="F10" s="56"/>
      <c r="G10" s="78"/>
    </row>
    <row r="11" spans="1:16" s="11" customFormat="1" ht="18.75" x14ac:dyDescent="0.3">
      <c r="A11" s="74"/>
      <c r="B11" s="73"/>
      <c r="C11" s="75"/>
      <c r="D11" s="65"/>
      <c r="E11" s="56"/>
      <c r="F11" s="56"/>
      <c r="G11" s="78"/>
    </row>
    <row r="12" spans="1:16" s="11" customFormat="1" ht="18.75" x14ac:dyDescent="0.3">
      <c r="A12" s="74"/>
      <c r="B12" s="73"/>
      <c r="C12" s="75" t="s">
        <v>222</v>
      </c>
      <c r="D12" s="65" t="s">
        <v>223</v>
      </c>
      <c r="E12" s="56"/>
      <c r="F12" s="32">
        <v>325</v>
      </c>
      <c r="G12" s="78">
        <f>G7-F12</f>
        <v>1859.6399999996647</v>
      </c>
    </row>
    <row r="13" spans="1:16" s="66" customFormat="1" ht="18.75" x14ac:dyDescent="0.3">
      <c r="A13" s="57"/>
      <c r="B13" s="71"/>
      <c r="C13" s="75"/>
      <c r="D13" s="65"/>
      <c r="E13" s="68"/>
      <c r="F13" s="56"/>
      <c r="G13" s="78"/>
      <c r="H13"/>
      <c r="I13"/>
      <c r="J13"/>
      <c r="K13"/>
      <c r="L13"/>
      <c r="M13"/>
      <c r="N13"/>
      <c r="O13"/>
      <c r="P13" s="69"/>
    </row>
    <row r="14" spans="1:16" s="66" customFormat="1" ht="18.75" x14ac:dyDescent="0.3">
      <c r="A14" s="57"/>
      <c r="B14" s="67"/>
      <c r="C14" s="75"/>
      <c r="D14" s="65" t="s">
        <v>225</v>
      </c>
      <c r="E14" s="68">
        <f>SUM(E7:E13)</f>
        <v>2184.6399999996647</v>
      </c>
      <c r="F14" s="68">
        <f>SUM(F9:F13)</f>
        <v>325</v>
      </c>
      <c r="G14" s="56">
        <f>E14-F14</f>
        <v>1859.6399999996647</v>
      </c>
      <c r="H14"/>
      <c r="I14"/>
      <c r="J14"/>
      <c r="K14"/>
      <c r="L14"/>
      <c r="M14"/>
      <c r="N14"/>
      <c r="O14"/>
      <c r="P14" s="69"/>
    </row>
    <row r="15" spans="1:16" ht="15.75" x14ac:dyDescent="0.25">
      <c r="A15" s="61"/>
      <c r="B15" s="62"/>
      <c r="G15" s="32"/>
    </row>
    <row r="16" spans="1:16" ht="18.75" x14ac:dyDescent="0.3">
      <c r="A16" s="61"/>
      <c r="B16" s="62"/>
      <c r="F16" s="79"/>
      <c r="G16" s="32"/>
    </row>
    <row r="17" spans="1:7" ht="18.75" x14ac:dyDescent="0.3">
      <c r="A17" s="61"/>
      <c r="B17" s="62"/>
      <c r="C17" s="72" t="s">
        <v>220</v>
      </c>
      <c r="F17" s="79"/>
      <c r="G17" s="32"/>
    </row>
    <row r="18" spans="1:7" ht="15.75" x14ac:dyDescent="0.25">
      <c r="A18" s="61"/>
      <c r="B18" s="62"/>
      <c r="F18" s="12"/>
      <c r="G18" s="32"/>
    </row>
    <row r="19" spans="1:7" ht="15.75" x14ac:dyDescent="0.25">
      <c r="A19" s="61"/>
      <c r="B19" s="62"/>
      <c r="G19" s="32"/>
    </row>
    <row r="20" spans="1:7" ht="18" x14ac:dyDescent="0.4">
      <c r="A20" s="61"/>
      <c r="B20" s="62"/>
      <c r="G20" s="80"/>
    </row>
    <row r="21" spans="1:7" ht="15.75" x14ac:dyDescent="0.25">
      <c r="A21" s="61"/>
      <c r="B21" s="62"/>
      <c r="G21" s="32"/>
    </row>
    <row r="22" spans="1:7" ht="15.75" x14ac:dyDescent="0.25">
      <c r="A22" s="61"/>
      <c r="B22" s="62"/>
      <c r="G22" s="70"/>
    </row>
    <row r="23" spans="1:7" ht="15.75" x14ac:dyDescent="0.25">
      <c r="A23" s="61"/>
      <c r="B23" s="62"/>
      <c r="G23" s="70"/>
    </row>
    <row r="24" spans="1:7" ht="15.75" x14ac:dyDescent="0.25">
      <c r="A24" s="61"/>
      <c r="B24" s="62"/>
      <c r="G24" s="32"/>
    </row>
    <row r="25" spans="1:7" ht="15.75" x14ac:dyDescent="0.25">
      <c r="A25" s="61"/>
      <c r="B25" s="62"/>
      <c r="G25" s="32"/>
    </row>
    <row r="26" spans="1:7" ht="15.75" x14ac:dyDescent="0.25">
      <c r="A26" s="61"/>
      <c r="B26" s="62"/>
      <c r="G26" s="32"/>
    </row>
    <row r="27" spans="1:7" ht="15.75" x14ac:dyDescent="0.25">
      <c r="A27" s="61"/>
      <c r="B27" s="62"/>
      <c r="G27" s="32"/>
    </row>
    <row r="28" spans="1:7" ht="15.75" x14ac:dyDescent="0.25">
      <c r="A28" s="61"/>
      <c r="B28" s="62"/>
      <c r="G28" s="32"/>
    </row>
    <row r="29" spans="1:7" ht="15.75" x14ac:dyDescent="0.25">
      <c r="A29" s="61"/>
      <c r="B29" s="62"/>
      <c r="G29" s="32"/>
    </row>
    <row r="30" spans="1:7" ht="15.75" x14ac:dyDescent="0.25">
      <c r="A30" s="61"/>
      <c r="B30" s="62"/>
      <c r="G30" s="32"/>
    </row>
    <row r="31" spans="1:7" ht="15.75" x14ac:dyDescent="0.25">
      <c r="A31" s="61"/>
      <c r="B31" s="62"/>
      <c r="G31" s="32"/>
    </row>
    <row r="32" spans="1:7" ht="15.75" x14ac:dyDescent="0.25">
      <c r="A32" s="61"/>
      <c r="B32" s="62"/>
      <c r="G32" s="32"/>
    </row>
    <row r="33" spans="1:7" ht="15.75" x14ac:dyDescent="0.25">
      <c r="A33" s="61"/>
      <c r="B33" s="62"/>
      <c r="G33" s="32"/>
    </row>
    <row r="34" spans="1:7" ht="15.75" x14ac:dyDescent="0.25">
      <c r="A34" s="61"/>
      <c r="B34" s="62"/>
      <c r="G34" s="32"/>
    </row>
    <row r="35" spans="1:7" ht="15.75" x14ac:dyDescent="0.25">
      <c r="A35" s="61"/>
      <c r="B35" s="62"/>
      <c r="G35" s="32"/>
    </row>
    <row r="36" spans="1:7" ht="15.75" x14ac:dyDescent="0.25">
      <c r="A36" s="61"/>
      <c r="B36" s="62"/>
      <c r="D36" t="s">
        <v>33</v>
      </c>
      <c r="G36" s="32"/>
    </row>
    <row r="37" spans="1:7" x14ac:dyDescent="0.25">
      <c r="B37" s="63"/>
      <c r="G37" s="32"/>
    </row>
    <row r="38" spans="1:7" x14ac:dyDescent="0.25">
      <c r="B38" s="63"/>
      <c r="G38" s="32"/>
    </row>
    <row r="39" spans="1:7" x14ac:dyDescent="0.25">
      <c r="B39" s="64"/>
      <c r="G39" s="32"/>
    </row>
    <row r="40" spans="1:7" x14ac:dyDescent="0.25">
      <c r="B40" s="58"/>
      <c r="G40" s="32"/>
    </row>
    <row r="41" spans="1:7" x14ac:dyDescent="0.25">
      <c r="G41" s="32"/>
    </row>
    <row r="42" spans="1:7" x14ac:dyDescent="0.25">
      <c r="G42" s="32"/>
    </row>
    <row r="43" spans="1:7" ht="15.75" x14ac:dyDescent="0.25">
      <c r="B43" s="59"/>
      <c r="G43" s="32"/>
    </row>
    <row r="44" spans="1:7" ht="15.75" x14ac:dyDescent="0.25">
      <c r="B44" s="60"/>
      <c r="G44" s="32"/>
    </row>
    <row r="45" spans="1:7" x14ac:dyDescent="0.25">
      <c r="G45" s="32"/>
    </row>
    <row r="46" spans="1:7" x14ac:dyDescent="0.25">
      <c r="G46" s="32"/>
    </row>
    <row r="47" spans="1:7" x14ac:dyDescent="0.25">
      <c r="G47" s="32"/>
    </row>
    <row r="48" spans="1:7" x14ac:dyDescent="0.25">
      <c r="G48" s="32"/>
    </row>
    <row r="49" spans="7:7" x14ac:dyDescent="0.25">
      <c r="G49" s="32"/>
    </row>
    <row r="50" spans="7:7" x14ac:dyDescent="0.25">
      <c r="G50" s="32"/>
    </row>
    <row r="51" spans="7:7" x14ac:dyDescent="0.25">
      <c r="G51" s="32"/>
    </row>
    <row r="52" spans="7:7" x14ac:dyDescent="0.25">
      <c r="G52" s="32"/>
    </row>
    <row r="53" spans="7:7" x14ac:dyDescent="0.25">
      <c r="G53" s="32"/>
    </row>
    <row r="54" spans="7:7" x14ac:dyDescent="0.25">
      <c r="G54" s="32"/>
    </row>
    <row r="55" spans="7:7" x14ac:dyDescent="0.25">
      <c r="G55" s="32"/>
    </row>
    <row r="56" spans="7:7" x14ac:dyDescent="0.25">
      <c r="G56" s="32"/>
    </row>
    <row r="57" spans="7:7" x14ac:dyDescent="0.25">
      <c r="G57" s="32"/>
    </row>
    <row r="58" spans="7:7" x14ac:dyDescent="0.25">
      <c r="G58" s="32"/>
    </row>
    <row r="59" spans="7:7" x14ac:dyDescent="0.25">
      <c r="G59" s="32"/>
    </row>
    <row r="60" spans="7:7" x14ac:dyDescent="0.25">
      <c r="G60" s="32"/>
    </row>
    <row r="61" spans="7:7" x14ac:dyDescent="0.25">
      <c r="G61" s="32"/>
    </row>
    <row r="62" spans="7:7" x14ac:dyDescent="0.25">
      <c r="G62" s="32"/>
    </row>
    <row r="63" spans="7:7" x14ac:dyDescent="0.25">
      <c r="G63" s="32"/>
    </row>
    <row r="65" spans="7:7" x14ac:dyDescent="0.25">
      <c r="G65" s="32"/>
    </row>
  </sheetData>
  <mergeCells count="6">
    <mergeCell ref="C8:D8"/>
    <mergeCell ref="C7:D7"/>
    <mergeCell ref="A1:G1"/>
    <mergeCell ref="A2:G2"/>
    <mergeCell ref="A3:G3"/>
    <mergeCell ref="A4:G4"/>
  </mergeCells>
  <pageMargins left="0.25" right="0.25" top="0.75" bottom="0.75" header="0.3" footer="0.3"/>
  <pageSetup scale="65" fitToWidth="0"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ENERO  2025 (3)</vt:lpstr>
      <vt:lpstr>FEBRERO 20225</vt:lpstr>
      <vt:lpstr>MARZO 2025</vt:lpstr>
      <vt:lpstr>ABRIL 2025</vt:lpstr>
      <vt:lpstr>DICIEMBRE FONDO #10 AÑO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 03</dc:creator>
  <cp:lastModifiedBy>Dto Contabilidad</cp:lastModifiedBy>
  <cp:lastPrinted>2026-02-16T13:16:51Z</cp:lastPrinted>
  <dcterms:created xsi:type="dcterms:W3CDTF">2023-03-01T12:46:42Z</dcterms:created>
  <dcterms:modified xsi:type="dcterms:W3CDTF">2026-02-16T13:17:03Z</dcterms:modified>
</cp:coreProperties>
</file>